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84329768-0752-4BC2-86D4-FAFB16A1B705}"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<sst xmlns="http://schemas.openxmlformats.org/spreadsheetml/2006/main" count="2139" uniqueCount="471">
  <si>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</si>
  <si>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</si>
  <si>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</si>
  <si>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</si>
  <si>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</si>
  <si>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</si>
  <si>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</si>
  <si>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</si>
  <si>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</si>
  <si>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</si>
  <si>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</si>
  <si>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</si>
  <si>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</si>
  <si>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</si>
  <si>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</si>
  <si>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</si>
  <si>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</si>
  <si>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</si>
  <si>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</si>
  <si>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</si>
  <si>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</si>
  <si>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</si>
  <si>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</si>
  <si>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</si>
  <si>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</si>
  <si>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</si>
  <si>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</si>
  <si>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</si>
  <si>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</si>
  <si>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</si>
  <si>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</si>
  <si>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</si>
  <si>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</si>
  <si>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</si>
  <si>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</si>
  <si>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</si>
  <si>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</si>
  <si>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</si>
  <si>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</si>
  <si>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</si>
  <si>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</si>
  <si>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</si>
  <si>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</si>
  <si>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</si>
  <si>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</si>
  <si>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</si>
  <si>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</si>
  <si>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</si>
  <si>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</si>
  <si>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</si>
  <si>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</si>
  <si>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</si>
  <si>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</si>
  <si>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</si>
  <si>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</si>
  <si>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</si>
  <si>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</si>
  <si>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</si>
  <si>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</si>
  <si>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</si>
  <si>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</si>
  <si>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</si>
  <si>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</si>
  <si>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</si>
  <si>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</si>
  <si>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</si>
  <si>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</si>
  <si>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</si>
  <si>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</si>
  <si>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</si>
  <si>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</si>
  <si>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</si>
  <si>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</si>
  <si>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</si>
  <si>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</si>
  <si>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</si>
  <si>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</si>
  <si>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</si>
  <si>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</si>
  <si>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</si>
  <si>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</si>
  <si>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</si>
  <si>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</si>
  <si>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</si>
  <si>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</si>
  <si>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</si>
  <si>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</si>
  <si>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</si>
  <si>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</si>
  <si>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</si>
  <si>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</si>
  <si>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</si>
  <si>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</si>
  <si>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</si>
  <si>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</si>
  <si>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</si>
  <si>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</si>
  <si>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</si>
  <si>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</si>
  <si>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</si>
  <si>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</si>
  <si>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</si>
  <si>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</si>
  <si>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</si>
  <si>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</si>
  <si>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</si>
  <si>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</si>
  <si>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</si>
  <si>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</si>
  <si>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</si>
  <si>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</si>
  <si>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</si>
  <si>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</si>
  <si>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</si>
  <si>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</si>
  <si>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</si>
  <si>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</si>
  <si>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</si>
  <si>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</si>
  <si>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</si>
  <si>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</si>
  <si>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</si>
  <si>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</si>
  <si>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</si>
  <si>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</si>
  <si>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</si>
  <si>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</si>
  <si>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</si>
  <si>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</si>
  <si>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</si>
  <si>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</si>
  <si>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</si>
  <si>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</si>
  <si>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</si>
  <si>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</si>
  <si>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</si>
  <si>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</si>
  <si>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</si>
  <si>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</si>
  <si>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</si>
  <si>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</si>
  <si>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</si>
  <si>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</si>
  <si>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</si>
  <si>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</si>
  <si>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</si>
  <si>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</si>
  <si>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</si>
  <si>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</si>
  <si>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</si>
  <si>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</si>
  <si>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</si>
  <si>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</si>
  <si>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</si>
  <si>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</si>
  <si>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</si>
  <si>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</si>
  <si>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</si>
  <si>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</si>
  <si>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</si>
  <si>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</si>
  <si>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</si>
  <si>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</si>
  <si>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</si>
  <si>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</si>
  <si>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</si>
  <si>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</si>
  <si>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</si>
  <si>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</si>
  <si>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</si>
  <si>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</si>
  <si>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</si>
  <si>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</si>
  <si>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</si>
  <si>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</si>
  <si>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</si>
  <si>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</si>
  <si>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</si>
  <si>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</si>
  <si>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</si>
  <si>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</si>
  <si>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</si>
  <si>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</si>
  <si>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</si>
  <si>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</si>
  <si>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</si>
  <si>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</si>
  <si>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</si>
  <si>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</si>
  <si>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</si>
  <si>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</si>
  <si>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</si>
  <si>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</si>
  <si>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</si>
  <si>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</si>
  <si>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</si>
  <si>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</si>
  <si>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</si>
  <si>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</si>
  <si>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</si>
  <si>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</si>
  <si>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</si>
  <si>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</si>
  <si>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</si>
  <si>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</si>
  <si>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</si>
  <si>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</si>
  <si>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</si>
  <si>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</si>
  <si>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</si>
  <si>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</si>
  <si>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</si>
  <si>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</si>
  <si>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</si>
  <si>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</si>
  <si>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</si>
  <si>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</si>
  <si>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</si>
  <si>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</si>
  <si>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</si>
  <si>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</si>
  <si>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</si>
  <si>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</si>
  <si>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</si>
  <si>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</si>
  <si>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</si>
  <si>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</si>
  <si>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</si>
  <si>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</si>
  <si>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</si>
  <si>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</si>
  <si>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</si>
  <si>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</si>
  <si>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</si>
  <si>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</si>
  <si>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</si>
  <si>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</si>
  <si>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</si>
  <si>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</si>
  <si>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</si>
  <si>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</si>
  <si>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</si>
  <si>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</si>
  <si>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</si>
  <si>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</si>
  <si>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</si>
  <si>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</si>
  <si>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</si>
  <si>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</si>
  <si>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</si>
  <si>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</si>
  <si>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</si>
  <si>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</si>
  <si>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</si>
  <si>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</si>
  <si>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</si>
  <si>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</si>
  <si>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</si>
  <si>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</si>
  <si>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</si>
  <si>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</si>
  <si>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</si>
  <si>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</si>
  <si>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</si>
  <si>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</si>
  <si>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</si>
  <si>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</si>
  <si>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</si>
  <si>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</si>
  <si>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</si>
  <si>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</si>
  <si>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</si>
  <si>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</si>
  <si>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</si>
  <si>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</si>
  <si>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</si>
  <si>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</si>
  <si>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</si>
  <si>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</si>
  <si>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</si>
  <si>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</si>
  <si>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</si>
  <si>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</si>
  <si>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</si>
  <si>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</si>
  <si>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</si>
  <si>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</si>
  <si>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</si>
  <si>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</si>
  <si>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</si>
  <si>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</si>
  <si>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</si>
  <si>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</si>
  <si>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</si>
  <si>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</si>
  <si>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</si>
  <si>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</si>
  <si>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</si>
  <si>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</si>
  <si>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</si>
  <si>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</si>
  <si>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</si>
  <si>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</si>
  <si>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</si>
  <si>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</si>
  <si>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</si>
  <si>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</si>
  <si>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</si>
  <si>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</si>
  <si>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</si>
  <si>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</si>
  <si>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</si>
  <si>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</si>
  <si>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</si>
  <si>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</si>
  <si>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</si>
  <si>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</si>
  <si>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</si>
  <si>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</si>
  <si>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</si>
  <si>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</si>
  <si>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</si>
  <si>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</si>
  <si>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</si>
  <si>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</si>
  <si>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</si>
  <si>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</si>
  <si>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</si>
  <si>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</si>
  <si>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</si>
  <si>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</si>
  <si>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</si>
  <si>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</si>
  <si>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</si>
  <si>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</si>
  <si>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</si>
  <si>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</si>
  <si>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</si>
  <si>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</si>
  <si>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</si>
  <si>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</si>
  <si>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</si>
  <si>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</si>
  <si>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</si>
  <si>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</si>
  <si>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</si>
  <si>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</si>
  <si>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</si>
  <si>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</si>
  <si>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</si>
  <si>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</si>
  <si>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</si>
  <si>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</si>
  <si>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</si>
  <si>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</si>
  <si>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</si>
  <si>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</si>
  <si>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</si>
  <si>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</si>
  <si>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</si>
  <si>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</si>
  <si>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</si>
  <si>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</si>
  <si>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</si>
  <si>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</si>
  <si>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</si>
  <si>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</si>
  <si>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</si>
  <si>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</si>
  <si>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</si>
  <si>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</si>
  <si>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</si>
  <si>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</si>
  <si>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</si>
  <si>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</si>
  <si>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</si>
  <si>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</si>
  <si>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</si>
  <si>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</si>
  <si>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</si>
  <si>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</si>
  <si>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</si>
  <si>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</si>
  <si>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</si>
  <si>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</si>
  <si>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</si>
  <si>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</si>
  <si>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</si>
  <si>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</si>
  <si>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</si>
  <si>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</si>
  <si>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</si>
  <si>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</si>
  <si>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</si>
  <si>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</si>
  <si>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</si>
  <si>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</si>
  <si>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</si>
  <si>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</si>
  <si>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</si>
  <si>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</si>
  <si>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</si>
  <si>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</si>
  <si>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</si>
  <si>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</si>
  <si>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</si>
  <si>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</si>
  <si>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</si>
  <si>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</si>
  <si>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</si>
  <si>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</si>
  <si>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</si>
  <si>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</si>
  <si>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</si>
  <si>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</si>
  <si>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</si>
  <si>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</si>
  <si>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</si>
  <si>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</si>
  <si>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</si>
  <si>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</si>
  <si>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</si>
  <si>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</si>
  <si>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</si>
  <si>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(2,b)</t>
  </si>
  <si>
    <t>(b)</t>
  </si>
  <si>
    <t>(1,2,b)</t>
  </si>
  <si>
    <t>(1,2)</t>
  </si>
  <si>
    <t>(3,b)</t>
  </si>
  <si>
    <t>1,2</t>
  </si>
  <si>
    <t>Adjusted Percent
(2008/09 - 2012/13)</t>
  </si>
  <si>
    <t>Adjusted Percent
(2013/14 - 2017/18)</t>
  </si>
  <si>
    <t>Adjusted Percent
(2018/19 - 2022/23)</t>
  </si>
  <si>
    <t>Count 
(2008/09-2012/13)</t>
  </si>
  <si>
    <t>Count 
(2013/14-2017/18)</t>
  </si>
  <si>
    <t>Count 
(2018/19-2022/23)</t>
  </si>
  <si>
    <t>Crude Percent
(2008/09-2012/13)</t>
  </si>
  <si>
    <t>Adjusted Percent
(2008/09-2012/13)</t>
  </si>
  <si>
    <t>Crude Percent
(2013/14-2017/18)</t>
  </si>
  <si>
    <t>Adjusted Percent
(2013/14-2017/18)</t>
  </si>
  <si>
    <t>Adjusted Percent
(2018/19-2022/23)</t>
  </si>
  <si>
    <t>2008/09-2012/13</t>
  </si>
  <si>
    <t>2013/14-2017/18</t>
  </si>
  <si>
    <t>2018/19-2022/23</t>
  </si>
  <si>
    <t>Crude and Age &amp; Sex Adjusted Average Dementia Prevalence by Regions, 2008/09-2012/13, 2013/14-2017/18 &amp; 2018/19-2022/23 (ref), per 100</t>
  </si>
  <si>
    <t>(1,a)</t>
  </si>
  <si>
    <t>(2,3,b)</t>
  </si>
  <si>
    <t>s</t>
  </si>
  <si>
    <t>(s)</t>
  </si>
  <si>
    <t>Crude and Age &amp; Sex Adjusted Average Dementia Prevalence by Income Quintile, 2008/09-2012/13, 2013/14-2017/18, &amp; 2018/19-2022/23, per 100</t>
  </si>
  <si>
    <t>1,3</t>
  </si>
  <si>
    <t>Age- and sex-adjusted percent of residents (age 55+) diagnosed with disorder</t>
  </si>
  <si>
    <t>Total count and percent of residents (age 55+) diagnosed with disorder</t>
  </si>
  <si>
    <t xml:space="preserve">date:  November 28, 2024 </t>
  </si>
  <si>
    <t>Health Region</t>
  </si>
  <si>
    <t>Community Area</t>
  </si>
  <si>
    <t>Neighborhood Cluster</t>
  </si>
  <si>
    <t>District</t>
  </si>
  <si>
    <t>If you require this document in a different accessible format, please contact us: by phone at 204-789-3819 or by email at info@cpe.umanitoba.ca.</t>
  </si>
  <si>
    <t>End of worksheet</t>
  </si>
  <si>
    <t>bold = statistically significant</t>
  </si>
  <si>
    <t>Crude Percent
(2018/19-2022/23)</t>
  </si>
  <si>
    <t xml:space="preserve">Adjusted Prevalence of Dementia by Income Quintile, 2008/09-2012/13, 2013/14-2017/18 and 2018/19-2022/23
</t>
  </si>
  <si>
    <t xml:space="preserve">Statistical Tests for Adjusted Prevalence of Dementia by Income Quintile, 2008/09-2012/13, 2013/14-2017/18 and 2018/19-2022/23
</t>
  </si>
  <si>
    <t xml:space="preserve">Dementia Prevalence Counts, Crude Prevalence, and Adjusted Prevalence by Health Region, 2008/09-2012/13, 2013/14-2017/18 and 2018/19-2022/23
</t>
  </si>
  <si>
    <t xml:space="preserve">Dementia Prevalence Counts, Crude Prevalence, and Adjusted Prevalence by Winnipeg Community Area, 2008/09-2012/13, 2013/14-2017/18 and 2018/19-2022/23
</t>
  </si>
  <si>
    <t xml:space="preserve">Dementia Prevalence Counts, Crude Prevalence, and Adjusted Prevalence by Winnipeg Neighbourhood Cluster, 2008/09-2012/13, 2013/14-2017/18 and 2018/19-2022/23
</t>
  </si>
  <si>
    <t xml:space="preserve">Dementia Prevalence Counts, Crude Prevalence, and Adjusted Prevalence by District in Southern Health-Santé Sud, 2008/09-2012/13, 2013/14-2017/18 and 2018/19-2022/23
</t>
  </si>
  <si>
    <t xml:space="preserve">Dementia Prevalence Counts, Crude Prevalence, and Adjusted Prevalence by District in Interlake-Eastern RHA, 2008/09-2012/13, 2013/14-2017/18 and 2018/19-2022/23
</t>
  </si>
  <si>
    <t xml:space="preserve">Dementia Prevalence Counts, Crude Prevalence, and Adjusted Prevalence by District in Prairie Mountain, 2008/09-2012/13, 2013/14-2017/18 and 2018/19-2022/23
</t>
  </si>
  <si>
    <t xml:space="preserve">Dementia Prevalence Counts, Crude Prevalence, and Adjusted Prevalence by District in Northern Health Region,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</si>
</sst>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(b)</c:v>
                  </c:pt>
                  <c:pt idx="3">
                    <c:v>Interlake-Eastern RHA (b)</c:v>
                  </c:pt>
                  <c:pt idx="4">
                    <c:v>Winnipeg RHA  </c:v>
                  </c:pt>
                  <c:pt idx="5">
                    <c:v>Southern Health-Santé Sud  </c:v>
                  </c:pt>
                </c:lvl>
                <c:lvl>
                  <c:pt idx="0">
                    <c:v>   </c:v>
                  </c:pt>
                </c:lvl>
              </c:multiLvlStrCache>
            </c:multiLvlStrRef>
          </c:cat>
          <c:val>
            <c:numRef>
              <c:f>'Graph Data'!$H$6:$H$11</c:f>
              <c:numCache>
                <c:formatCode>0.00</c:formatCode>
                <c:ptCount val="6"/>
                <c:pt idx="0">
                  <c:v>10.395897345</c:v>
                </c:pt>
                <c:pt idx="1">
                  <c:v>10.854769103000001</c:v>
                </c:pt>
                <c:pt idx="2">
                  <c:v>11.213302077</c:v>
                </c:pt>
                <c:pt idx="3">
                  <c:v>10.73998608</c:v>
                </c:pt>
                <c:pt idx="4">
                  <c:v>10.860909802</c:v>
                </c:pt>
                <c:pt idx="5">
                  <c:v>11.052672273000001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(b)</c:v>
                  </c:pt>
                  <c:pt idx="3">
                    <c:v>Interlake-Eastern RHA (b)</c:v>
                  </c:pt>
                  <c:pt idx="4">
                    <c:v>Winnipeg RHA  </c:v>
                  </c:pt>
                  <c:pt idx="5">
                    <c:v>Southern Health-Santé Sud  </c:v>
                  </c:pt>
                </c:lvl>
                <c:lvl>
                  <c:pt idx="0">
                    <c:v>   </c:v>
                  </c:pt>
                </c:lvl>
              </c:multiLvlStrCache>
            </c:multiLvlStrRef>
          </c:cat>
          <c:val>
            <c:numRef>
              <c:f>'Graph Data'!$G$6:$G$11</c:f>
              <c:numCache>
                <c:formatCode>0.00</c:formatCode>
                <c:ptCount val="6"/>
                <c:pt idx="0">
                  <c:v>10.427251557</c:v>
                </c:pt>
                <c:pt idx="1">
                  <c:v>9.7290850023999997</c:v>
                </c:pt>
                <c:pt idx="2">
                  <c:v>9.7658936903000004</c:v>
                </c:pt>
                <c:pt idx="3">
                  <c:v>9.6089893258999997</c:v>
                </c:pt>
                <c:pt idx="4">
                  <c:v>10.998876482</c:v>
                </c:pt>
                <c:pt idx="5">
                  <c:v>10.541252198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(b)</c:v>
                  </c:pt>
                  <c:pt idx="3">
                    <c:v>Interlake-Eastern RHA (b)</c:v>
                  </c:pt>
                  <c:pt idx="4">
                    <c:v>Winnipeg RHA  </c:v>
                  </c:pt>
                  <c:pt idx="5">
                    <c:v>Southern Health-Santé Sud  </c:v>
                  </c:pt>
                </c:lvl>
                <c:lvl>
                  <c:pt idx="0">
                    <c:v>   </c:v>
                  </c:pt>
                </c:lvl>
              </c:multiLvlStrCache>
            </c:multiLvlStrRef>
          </c:cat>
          <c:val>
            <c:numRef>
              <c:f>'Graph Data'!$F$6:$F$11</c:f>
              <c:numCache>
                <c:formatCode>0.00</c:formatCode>
                <c:ptCount val="6"/>
                <c:pt idx="0">
                  <c:v>10.696579549999999</c:v>
                </c:pt>
                <c:pt idx="1">
                  <c:v>9.5690876706000001</c:v>
                </c:pt>
                <c:pt idx="2">
                  <c:v>9.6384548670000001</c:v>
                </c:pt>
                <c:pt idx="3">
                  <c:v>9.5914331419999996</c:v>
                </c:pt>
                <c:pt idx="4">
                  <c:v>11.133440919</c:v>
                </c:pt>
                <c:pt idx="5">
                  <c:v>10.782942301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3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5"/>
      </c:valAx>
      <c:spPr>
        <a:noFill/>
        <a:ln>
          <a:solidFill>
            <a:schemeClr val="tx1"/>
          </a:solidFill>
        </a:ln>
      </c:spPr>
    </c:plotArea>
    <c:legend>
      <c:legendPos val="r"/>
      <c:layout>
        <c:manualLayout>
          <c:xMode val="edge"/>
          <c:yMode val="edge"/>
          <c:x val="0.70500423538414891"/>
          <c:y val="0.14361901521608583"/>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10.354337468000001</c:v>
                </c:pt>
                <c:pt idx="1">
                  <c:v>9.7982742781999992</c:v>
                </c:pt>
                <c:pt idx="2">
                  <c:v>10.313998031000001</c:v>
                </c:pt>
                <c:pt idx="3">
                  <c:v>8.9582693734000003</c:v>
                </c:pt>
                <c:pt idx="4">
                  <c:v>9.1992268689000003</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10.517829261999999</c:v>
                </c:pt>
                <c:pt idx="1">
                  <c:v>9.3818877165999996</c:v>
                </c:pt>
                <c:pt idx="2">
                  <c:v>10.506687791999999</c:v>
                </c:pt>
                <c:pt idx="3">
                  <c:v>9.2610641739999995</c:v>
                </c:pt>
                <c:pt idx="4">
                  <c:v>8.4124208968000005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10.880124961</c:v>
                </c:pt>
                <c:pt idx="1">
                  <c:v>11.462378357</c:v>
                </c:pt>
                <c:pt idx="2">
                  <c:v>9.9708684666000007</c:v>
                </c:pt>
                <c:pt idx="3">
                  <c:v>11.336518193</c:v>
                </c:pt>
                <c:pt idx="4">
                  <c:v>9.1188537444000008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4572501852340236"/>
          <c:y val="0.46514758954763008"/>
          <c:w val="0.29786400055256257"/>
          <c:h val="0.1786885324996140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13.207797190000001</c:v>
                </c:pt>
                <c:pt idx="1">
                  <c:v>10.271281496</c:v>
                </c:pt>
                <c:pt idx="2">
                  <c:v>10.229603163</c:v>
                </c:pt>
                <c:pt idx="3">
                  <c:v>9.0264426493999999</c:v>
                </c:pt>
                <c:pt idx="4">
                  <c:v>9.1262051077000006</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13.529250940000001</c:v>
                </c:pt>
                <c:pt idx="1">
                  <c:v>11.223471715000001</c:v>
                </c:pt>
                <c:pt idx="2">
                  <c:v>9.6966724518999996</c:v>
                </c:pt>
                <c:pt idx="3">
                  <c:v>9.8810729188999993</c:v>
                </c:pt>
                <c:pt idx="4">
                  <c:v>9.6430331823</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14.244637387999999</c:v>
                </c:pt>
                <c:pt idx="1">
                  <c:v>10.528972153</c:v>
                </c:pt>
                <c:pt idx="2">
                  <c:v>10.189071461999999</c:v>
                </c:pt>
                <c:pt idx="3">
                  <c:v>9.6951351690000003</c:v>
                </c:pt>
                <c:pt idx="4">
                  <c:v>9.0275924207999996</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956551633198955"/>
          <c:y val="0.46703962096649687"/>
          <c:w val="0.30379133230355776"/>
          <c:h val="0.18482297938860584"/>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Dementia by Manitoba health region for the years 2008/09-2012/13, 2013/14-2017/18, and 2018/19-2022/23. Values represent the age- and sex-adjusted percentage of residents aged 55 and older diagnosed with the disor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4.21: Prevalence of Dementia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55+)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dementia by rural income quintile, 2008/09-2012/13, 2013/14-2017/18 and 2018/19-2022/23, based on age- and sex-adjusted percent of residents aged 55 and older diagnosed with disorder. Data points are plotted for each region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Dementia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55+)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dementia by urban income quintile, 2008/09-2012/13, 2013/14-2017/18 and 2018/19-2022/23, based on age- and sex-adjusted percent of residents aged 55 and older diagnosed with disorder. Data points are plotted for each region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Dementia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55+)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7F02A1D1-405E-473B-8ADF-0D6B92505657}"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009B6152-4825-4153-9EA4-DAD64E65E209}"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CA439B5C-FFEC-4BD5-BA42-2CD48F85E392}"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321FBF19-8383-418D-A5A9-CFCAFBFE9FC7}"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60041F74-FDA9-4CD2-B628-F32691BC973F}"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B84DBB34-FCF9-4726-A8A0-BD7975F512A5}"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7BED4B3-749E-43E1-A946-AC2B04709FA2}"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tableColumn id="10" xr3:uid="{9B6946B1-8EB7-4F82-B7C6-45A6E18E0B8E}" name="Adjusted Percent_x000a_(2013/14-2017/18)" dataDxfId="94"/>
    <tableColumn id="6" xr3:uid="{98A3EF03-EBD3-4B5B-968D-B7D8D08DA0B7}" name="Count _x000a_(2018/19-2022/23)" dataDxfId="93"/>
    <tableColumn id="7" xr3:uid="{207C225F-DEFE-422A-B44A-EF5A1D5B5E9B}" name="Crude Percent_x000a_(2018/19-2022/23)" dataDxfId="92"/>
    <tableColumn id="12" xr3:uid="{99B711D0-E2B7-4818-8B64-BF6600B64A94}" name="Adjusted Percent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Data - percent"/>
    <tableColumn id="4" xr3:uid="{17D3DE66-4D16-4579-9390-FCE7DFAD63F4}" name="Count _x000a_(2013/14-2017/18)" dataDxfId="83" dataCellStyle="Data - counts"/>
    <tableColumn id="5" xr3:uid="{CB9FD7DB-67DB-469A-B19C-D7838272F54A}" name="Crude Percent_x000a_(2013/14-2017/18)" dataDxfId="82"/>
    <tableColumn id="9" xr3:uid="{13A8AFE8-2E00-4BDF-B370-B87F79D187D2}" name="Adjusted Percent_x000a_(2013/14-2017/18)" dataDxfId="81" dataCellStyle="Data - percent"/>
    <tableColumn id="6" xr3:uid="{DE6F0234-9AFC-4F7C-B44E-7E3EF1DFD886}" name="Count _x000a_(2018/19-2022/23)" dataDxfId="80" dataCellStyle="Data - counts"/>
    <tableColumn id="7" xr3:uid="{DEF3260F-6C20-44F1-A215-7DE7E706528E}" name="Crude Percent_x000a_(2018/19-2022/23)" dataDxfId="79" dataCellStyle="Data - percent"/>
    <tableColumn id="10" xr3:uid="{FD57EE1E-18E1-452C-A821-2E362C658130}" name="Adjusted Percent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tableColumn id="9" xr3:uid="{2605FB17-AA4C-4FAA-83FA-01A01B6C0FC0}" name="Adjusted Percent_x000a_(2013/14-2017/18)" dataDxfId="68" dataCellStyle="Data - percent"/>
    <tableColumn id="6" xr3:uid="{43E0FA13-9B54-44D6-B201-10E3B3EA5D72}" name="Count _x000a_(2018/19-2022/23)" dataDxfId="67" dataCellStyle="Data - counts"/>
    <tableColumn id="7" xr3:uid="{C517B006-E5E4-45CE-8275-34DFC91A1A27}" name="Crude Percent_x000a_(2018/19-2022/23)" dataDxfId="66" dataCellStyle="Data - percent"/>
    <tableColumn id="10" xr3:uid="{B737B69A-8423-4615-A441-837880882BBA}" name="Adjusted Percent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tableColumn id="9" xr3:uid="{3F299B8B-FCEB-4979-A7AE-BD2BD5C89E3E}" name="Adjusted Percent_x000a_(2013/14-2017/18)" dataDxfId="55"/>
    <tableColumn id="6" xr3:uid="{F9BAEEB1-906A-4FDA-B891-D116C64ECB71}" name="Count _x000a_(2018/19-2022/23)" dataDxfId="54"/>
    <tableColumn id="7" xr3:uid="{0CF98AB4-2418-42C1-BA44-73FF78F5589D}" name="Crude Percent_x000a_(2018/19-2022/23)" dataDxfId="53"/>
    <tableColumn id="10" xr3:uid="{9C6E716E-CAD9-42C6-B721-1B82BF58347E}" name="Adjusted Percent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tableColumn id="9" xr3:uid="{670C5F53-3547-4206-A3B4-00F4526F41EF}" name="Adjusted Percent_x000a_(2013/14-2017/18)" dataDxfId="42"/>
    <tableColumn id="6" xr3:uid="{5AE41F3B-C96C-4164-9A3A-D1DA1E86C419}" name="Count _x000a_(2018/19-2022/23)" dataDxfId="41"/>
    <tableColumn id="7" xr3:uid="{CC94DDF7-9E48-4746-955D-E442C96C3982}" name="Crude Percent_x000a_(2018/19-2022/23)" dataDxfId="40"/>
    <tableColumn id="10" xr3:uid="{1DCF345B-E210-451E-A2D4-F32F96B5D28A}" name="Adjusted Percent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tableColumn id="9" xr3:uid="{0243E1F9-2123-42A5-BB23-E877D5619A14}" name="Adjusted Percent_x000a_(2013/14-2017/18)" dataDxfId="29"/>
    <tableColumn id="6" xr3:uid="{2EBEEC92-8AF4-4122-8D62-E2CACC3843A9}" name="Count _x000a_(2018/19-2022/23)" dataDxfId="28"/>
    <tableColumn id="7" xr3:uid="{EE37DAC4-2A3A-4DD3-9407-19801A4F6813}" name="Crude Percent_x000a_(2018/19-2022/23)" dataDxfId="27"/>
    <tableColumn id="10" xr3:uid="{E85AC16D-EACE-461E-8B26-B1F5656F1FD6}" name="Adjusted Percent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tableColumn id="9" xr3:uid="{7A0D3EB2-8D1A-44C5-A259-DABF8E4C74B0}" name="Adjusted Percent_x000a_(2013/14-2017/18)" dataDxfId="16"/>
    <tableColumn id="6" xr3:uid="{FB9C8903-1AC8-4A75-8E6F-8F2F08F49C57}" name="Count _x000a_(2018/19-2022/23)" dataDxfId="15"/>
    <tableColumn id="7" xr3:uid="{290570BD-3038-4C7F-AC18-9BCCFD7BFA28}" name="Crude Percent_x000a_(2018/19-2022/23)" dataDxfId="14"/>
    <tableColumn id="10" xr3:uid="{926D0B2F-0520-4633-993E-B9FF02B30FFE}" name="Adjusted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Data - percent"/>
    <tableColumn id="3" xr3:uid="{25DBBBAA-19F0-44AB-A7A3-E2C9680F4E3D}" name="Adjusted Percent_x000a_(2013/14 - 2017/18)" dataDxfId="7" dataCellStyle="Data - percent"/>
    <tableColumn id="4" xr3:uid="{B1A4B07F-07FA-4054-9241-0E968E724E9B}" name="Adjusted Percent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4F112F1-74D1-4B11-819D-FBCC594B7E32}" name="Table919331221303948664" displayName="Table919331221303948664" ref="A2:B12" totalsRowShown="0" headerRowDxfId="5" dataDxfId="3" headerRowBorderDxfId="4">
  <tableColumns count="2">
    <tableColumn id="1" xr3:uid="{19B32F61-3A9D-4EF9-9FBC-FF781946D529}" name="Statistical Tests" dataDxfId="2"/>
    <tableColumn id="2" xr3:uid="{6A1A5D7D-0CF6-415A-8E27-94AC4561037A}"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464</v>
      </c>
      <c r="B1" s="61"/>
      <c r="C1" s="61"/>
      <c r="D1" s="61"/>
      <c r="E1" s="61"/>
      <c r="F1" s="61"/>
      <c r="G1" s="61"/>
      <c r="H1" s="61"/>
      <c r="I1" s="61"/>
      <c r="J1" s="61"/>
      <c r="K1" s="61"/>
      <c r="L1" s="61"/>
    </row>
    <row r="2" spans="1:18" s="62" customFormat="1" ht="18.899999999999999" customHeight="1" x14ac:dyDescent="0.3">
      <c r="A2" s="1" t="s">
        <v>452</v>
      </c>
      <c r="B2" s="63"/>
      <c r="C2" s="63"/>
      <c r="D2" s="63"/>
      <c r="E2" s="63"/>
      <c r="F2" s="63"/>
      <c r="G2" s="63"/>
      <c r="H2" s="63"/>
      <c r="I2" s="63"/>
      <c r="J2" s="63"/>
      <c r="K2" s="61"/>
      <c r="L2" s="61"/>
    </row>
    <row r="3" spans="1:18" s="66" customFormat="1" ht="54" customHeight="1" x14ac:dyDescent="0.3">
      <c r="A3" s="102" t="s">
        <v>454</v>
      </c>
      <c r="B3" s="64" t="s">
        <v>433</v>
      </c>
      <c r="C3" s="64" t="s">
        <v>436</v>
      </c>
      <c r="D3" s="64" t="s">
        <v>437</v>
      </c>
      <c r="E3" s="64" t="s">
        <v>434</v>
      </c>
      <c r="F3" s="64" t="s">
        <v>438</v>
      </c>
      <c r="G3" s="64" t="s">
        <v>439</v>
      </c>
      <c r="H3" s="64" t="s">
        <v>435</v>
      </c>
      <c r="I3" s="64" t="s">
        <v>461</v>
      </c>
      <c r="J3" s="64" t="s">
        <v>440</v>
      </c>
      <c r="Q3" s="67"/>
      <c r="R3" s="67"/>
    </row>
    <row r="4" spans="1:18" s="62" customFormat="1" ht="18.899999999999999" customHeight="1" x14ac:dyDescent="0.3">
      <c r="A4" s="68" t="s">
        <v>174</v>
      </c>
      <c r="B4" s="69">
        <v>4040</v>
      </c>
      <c r="C4" s="70">
        <v>10.044504115000001</v>
      </c>
      <c r="D4" s="70">
        <v>10.782942301</v>
      </c>
      <c r="E4" s="69">
        <v>4371</v>
      </c>
      <c r="F4" s="70">
        <v>9.1957166600000004</v>
      </c>
      <c r="G4" s="70">
        <v>10.541252198</v>
      </c>
      <c r="H4" s="69">
        <v>5176</v>
      </c>
      <c r="I4" s="70">
        <v>9.3678171321000008</v>
      </c>
      <c r="J4" s="71">
        <v>11.052672273000001</v>
      </c>
    </row>
    <row r="5" spans="1:18" s="62" customFormat="1" ht="18.899999999999999" customHeight="1" x14ac:dyDescent="0.3">
      <c r="A5" s="68" t="s">
        <v>169</v>
      </c>
      <c r="B5" s="69">
        <v>20202</v>
      </c>
      <c r="C5" s="70">
        <v>11.037836361</v>
      </c>
      <c r="D5" s="70">
        <v>11.133440919</v>
      </c>
      <c r="E5" s="69">
        <v>22468</v>
      </c>
      <c r="F5" s="70">
        <v>10.829308733</v>
      </c>
      <c r="G5" s="70">
        <v>10.998876482</v>
      </c>
      <c r="H5" s="69">
        <v>25698</v>
      </c>
      <c r="I5" s="70">
        <v>11.070950065</v>
      </c>
      <c r="J5" s="71">
        <v>10.860909802</v>
      </c>
    </row>
    <row r="6" spans="1:18" s="62" customFormat="1" ht="18.899999999999999" customHeight="1" x14ac:dyDescent="0.3">
      <c r="A6" s="68" t="s">
        <v>49</v>
      </c>
      <c r="B6" s="69">
        <v>2679</v>
      </c>
      <c r="C6" s="70">
        <v>7.4671795301000001</v>
      </c>
      <c r="D6" s="70">
        <v>9.5914331419999996</v>
      </c>
      <c r="E6" s="69">
        <v>3059</v>
      </c>
      <c r="F6" s="70">
        <v>7.3622141998000004</v>
      </c>
      <c r="G6" s="70">
        <v>9.6089893258999997</v>
      </c>
      <c r="H6" s="69">
        <v>3991</v>
      </c>
      <c r="I6" s="70">
        <v>8.3284641068000003</v>
      </c>
      <c r="J6" s="71">
        <v>10.73998608</v>
      </c>
    </row>
    <row r="7" spans="1:18" s="62" customFormat="1" ht="18.899999999999999" customHeight="1" x14ac:dyDescent="0.3">
      <c r="A7" s="68" t="s">
        <v>172</v>
      </c>
      <c r="B7" s="69">
        <v>5107</v>
      </c>
      <c r="C7" s="70">
        <v>10.339521795</v>
      </c>
      <c r="D7" s="70">
        <v>9.6384548670000001</v>
      </c>
      <c r="E7" s="69">
        <v>5418</v>
      </c>
      <c r="F7" s="70">
        <v>10.199164187999999</v>
      </c>
      <c r="G7" s="70">
        <v>9.7658936903000004</v>
      </c>
      <c r="H7" s="69">
        <v>6332</v>
      </c>
      <c r="I7" s="70">
        <v>11.289603651</v>
      </c>
      <c r="J7" s="71">
        <v>11.213302077</v>
      </c>
    </row>
    <row r="8" spans="1:18" s="62" customFormat="1" ht="18.899999999999999" customHeight="1" x14ac:dyDescent="0.3">
      <c r="A8" s="68" t="s">
        <v>170</v>
      </c>
      <c r="B8" s="69">
        <v>534</v>
      </c>
      <c r="C8" s="70">
        <v>5.1950578849999998</v>
      </c>
      <c r="D8" s="70">
        <v>9.5690876706000001</v>
      </c>
      <c r="E8" s="69">
        <v>639</v>
      </c>
      <c r="F8" s="70">
        <v>5.2523425940999999</v>
      </c>
      <c r="G8" s="70">
        <v>9.7290850023999997</v>
      </c>
      <c r="H8" s="69">
        <v>841</v>
      </c>
      <c r="I8" s="70">
        <v>6.0862642930000002</v>
      </c>
      <c r="J8" s="71">
        <v>10.854769103000001</v>
      </c>
      <c r="Q8" s="72"/>
    </row>
    <row r="9" spans="1:18" s="62" customFormat="1" ht="18.899999999999999" customHeight="1" x14ac:dyDescent="0.3">
      <c r="A9" s="73" t="s">
        <v>29</v>
      </c>
      <c r="B9" s="74">
        <v>33644</v>
      </c>
      <c r="C9" s="75">
        <v>10.498396096</v>
      </c>
      <c r="D9" s="75">
        <v>10.696579549999999</v>
      </c>
      <c r="E9" s="74">
        <v>36879</v>
      </c>
      <c r="F9" s="75">
        <v>10.138612446</v>
      </c>
      <c r="G9" s="75">
        <v>10.427251557</v>
      </c>
      <c r="H9" s="74">
        <v>42327</v>
      </c>
      <c r="I9" s="75">
        <v>10.395897345</v>
      </c>
      <c r="J9" s="76">
        <v>10.395897345</v>
      </c>
    </row>
    <row r="10" spans="1:18" ht="18.899999999999999" customHeight="1" x14ac:dyDescent="0.25">
      <c r="A10" s="77" t="s">
        <v>418</v>
      </c>
    </row>
    <row r="11" spans="1:18" x14ac:dyDescent="0.25">
      <c r="B11" s="79"/>
      <c r="H11" s="79"/>
    </row>
    <row r="12" spans="1:18" x14ac:dyDescent="0.25">
      <c r="A12" s="119" t="s">
        <v>458</v>
      </c>
      <c r="B12" s="80"/>
      <c r="C12" s="80"/>
      <c r="D12" s="80"/>
      <c r="E12" s="80"/>
      <c r="F12" s="80"/>
      <c r="G12" s="80"/>
      <c r="H12" s="80"/>
      <c r="I12" s="80"/>
      <c r="J12" s="80"/>
    </row>
    <row r="13" spans="1:18" x14ac:dyDescent="0.25">
      <c r="B13" s="79"/>
      <c r="H13" s="79"/>
    </row>
    <row r="14" spans="1:18" ht="15.6" x14ac:dyDescent="0.3">
      <c r="A14" s="121" t="s">
        <v>459</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4" sqref="U54"/>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Dementia Prevalence by Regions, 2008/09-2012/13, 2013/14-2017/18 &amp; 2018/19-2022/23 (ref), per 100</v>
      </c>
    </row>
    <row r="3" spans="1:34" x14ac:dyDescent="0.3">
      <c r="B3" s="30" t="str">
        <f>'Raw Data'!B6</f>
        <v xml:space="preserve">date:  November 28, 2024 </v>
      </c>
    </row>
    <row r="4" spans="1:34" x14ac:dyDescent="0.3">
      <c r="AD4"/>
      <c r="AE4"/>
    </row>
    <row r="5" spans="1:34" s="3" customFormat="1" x14ac:dyDescent="0.3">
      <c r="A5" s="3" t="s">
        <v>237</v>
      </c>
      <c r="B5" s="2" t="s">
        <v>179</v>
      </c>
      <c r="C5" s="3" t="s">
        <v>129</v>
      </c>
      <c r="D5" s="32" t="s">
        <v>393</v>
      </c>
      <c r="E5" s="2" t="s">
        <v>394</v>
      </c>
      <c r="F5" s="7" t="s">
        <v>441</v>
      </c>
      <c r="G5" s="7" t="s">
        <v>442</v>
      </c>
      <c r="H5" s="7" t="s">
        <v>443</v>
      </c>
      <c r="I5" s="15"/>
      <c r="J5" s="19" t="s">
        <v>266</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10.696579549999999</v>
      </c>
      <c r="G6" s="13">
        <f>'Raw Data'!Q13</f>
        <v>10.427251557</v>
      </c>
      <c r="H6" s="13">
        <f>'Raw Data'!AC13</f>
        <v>10.395897345</v>
      </c>
      <c r="J6" s="19">
        <v>8</v>
      </c>
      <c r="K6" s="17" t="s">
        <v>162</v>
      </c>
      <c r="L6" s="35"/>
      <c r="M6"/>
      <c r="N6" s="33"/>
      <c r="S6" s="6"/>
      <c r="T6" s="6"/>
      <c r="U6" s="6"/>
      <c r="AA6"/>
      <c r="AB6"/>
      <c r="AC6"/>
      <c r="AD6"/>
      <c r="AE6"/>
    </row>
    <row r="7" spans="1:34" x14ac:dyDescent="0.3">
      <c r="A7">
        <v>5</v>
      </c>
      <c r="B7" s="33" t="s">
        <v>170</v>
      </c>
      <c r="C7" t="str">
        <f>IF('Raw Data'!BC12&lt;0,CONCATENATE("(",-1*'Raw Data'!BC12,")"),'Raw Data'!BC12)</f>
        <v xml:space="preserve"> </v>
      </c>
      <c r="D7"/>
      <c r="E7" s="30" t="str">
        <f t="shared" si="0"/>
        <v xml:space="preserve">Northern Health Region  </v>
      </c>
      <c r="F7" s="13">
        <f>'Raw Data'!E12</f>
        <v>9.5690876706000001</v>
      </c>
      <c r="G7" s="13">
        <f>'Raw Data'!Q12</f>
        <v>9.7290850023999997</v>
      </c>
      <c r="H7" s="13">
        <f>'Raw Data'!AC12</f>
        <v>10.854769103000001</v>
      </c>
      <c r="J7" s="19">
        <v>9</v>
      </c>
      <c r="K7" s="16" t="s">
        <v>163</v>
      </c>
      <c r="L7" s="35"/>
      <c r="M7"/>
      <c r="N7" s="33"/>
      <c r="S7" s="6"/>
      <c r="T7" s="6"/>
      <c r="U7" s="6"/>
      <c r="AA7"/>
      <c r="AB7"/>
      <c r="AC7"/>
      <c r="AD7"/>
      <c r="AE7"/>
    </row>
    <row r="8" spans="1:34" x14ac:dyDescent="0.3">
      <c r="A8">
        <v>4</v>
      </c>
      <c r="B8" s="33" t="s">
        <v>172</v>
      </c>
      <c r="C8" t="str">
        <f>IF('Raw Data'!BC11&lt;0,CONCATENATE("(",-1*'Raw Data'!BC11,")"),'Raw Data'!BC11)</f>
        <v>(b)</v>
      </c>
      <c r="D8"/>
      <c r="E8" s="30" t="str">
        <f t="shared" si="0"/>
        <v>Prairie Mountain Health (b)</v>
      </c>
      <c r="F8" s="13">
        <f>'Raw Data'!E11</f>
        <v>9.6384548670000001</v>
      </c>
      <c r="G8" s="13">
        <f>'Raw Data'!Q11</f>
        <v>9.7658936903000004</v>
      </c>
      <c r="H8" s="13">
        <f>'Raw Data'!AC11</f>
        <v>11.213302077</v>
      </c>
      <c r="J8" s="19">
        <v>10</v>
      </c>
      <c r="K8" s="16" t="s">
        <v>165</v>
      </c>
      <c r="L8" s="35"/>
      <c r="M8"/>
      <c r="N8" s="33"/>
      <c r="S8" s="6"/>
      <c r="T8" s="6"/>
      <c r="U8" s="6"/>
      <c r="AA8"/>
      <c r="AB8"/>
      <c r="AC8"/>
      <c r="AD8"/>
      <c r="AE8"/>
    </row>
    <row r="9" spans="1:34" x14ac:dyDescent="0.3">
      <c r="A9">
        <v>3</v>
      </c>
      <c r="B9" s="33" t="s">
        <v>171</v>
      </c>
      <c r="C9" t="str">
        <f>IF('Raw Data'!BC10&lt;0,CONCATENATE("(",-1*'Raw Data'!BC10,")"),'Raw Data'!BC10)</f>
        <v>(b)</v>
      </c>
      <c r="D9"/>
      <c r="E9" s="30" t="str">
        <f t="shared" si="0"/>
        <v>Interlake-Eastern RHA (b)</v>
      </c>
      <c r="F9" s="13">
        <f>'Raw Data'!E10</f>
        <v>9.5914331419999996</v>
      </c>
      <c r="G9" s="13">
        <f>'Raw Data'!Q10</f>
        <v>9.6089893258999997</v>
      </c>
      <c r="H9" s="13">
        <f>'Raw Data'!AC10</f>
        <v>10.73998608</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11.133440919</v>
      </c>
      <c r="G10" s="13">
        <f>'Raw Data'!Q9</f>
        <v>10.998876482</v>
      </c>
      <c r="H10" s="13">
        <f>'Raw Data'!AC9</f>
        <v>10.860909802</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10.782942301</v>
      </c>
      <c r="G11" s="13">
        <f>'Raw Data'!Q8</f>
        <v>10.541252198</v>
      </c>
      <c r="H11" s="13">
        <f>'Raw Data'!AC8</f>
        <v>11.052672273000001</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Dementia Prevalence by Income Quintile, 2008/09-2012/13, 2013/14-2017/18, &amp; 2018/19-2022/23,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420</v>
      </c>
      <c r="O17" s="6" t="s">
        <v>421</v>
      </c>
      <c r="P17" s="6" t="s">
        <v>422</v>
      </c>
      <c r="R17" s="35"/>
      <c r="V17"/>
      <c r="W17"/>
      <c r="X17"/>
      <c r="AF17" s="6"/>
      <c r="AG17" s="6"/>
      <c r="AH17" s="6"/>
    </row>
    <row r="18" spans="1:34" x14ac:dyDescent="0.3">
      <c r="B18"/>
      <c r="D18"/>
      <c r="E18"/>
      <c r="F18" s="6" t="s">
        <v>395</v>
      </c>
      <c r="G18" s="6" t="s">
        <v>396</v>
      </c>
      <c r="H18" s="6" t="s">
        <v>397</v>
      </c>
      <c r="I18"/>
      <c r="J18" s="6"/>
      <c r="K18" s="6"/>
      <c r="L18" s="6"/>
      <c r="M18" s="6"/>
      <c r="N18" s="43" t="s">
        <v>419</v>
      </c>
      <c r="O18" s="6"/>
      <c r="Q18" s="3"/>
      <c r="R18" s="35"/>
      <c r="V18"/>
      <c r="W18"/>
      <c r="X18"/>
      <c r="AF18" s="6"/>
      <c r="AG18" s="6"/>
      <c r="AH18" s="6"/>
    </row>
    <row r="19" spans="1:34" x14ac:dyDescent="0.3">
      <c r="B19" s="3" t="s">
        <v>30</v>
      </c>
      <c r="C19" s="3" t="s">
        <v>412</v>
      </c>
      <c r="D19" s="32" t="s">
        <v>393</v>
      </c>
      <c r="E19" s="2" t="s">
        <v>394</v>
      </c>
      <c r="F19" s="7" t="s">
        <v>441</v>
      </c>
      <c r="G19" s="7" t="s">
        <v>442</v>
      </c>
      <c r="H19" s="7" t="s">
        <v>443</v>
      </c>
      <c r="I19" s="7"/>
      <c r="J19" s="19" t="s">
        <v>266</v>
      </c>
      <c r="K19" s="16"/>
      <c r="L19" s="7"/>
      <c r="M19" s="14"/>
      <c r="N19" s="7" t="s">
        <v>441</v>
      </c>
      <c r="O19" s="7" t="s">
        <v>442</v>
      </c>
      <c r="P19" s="7" t="s">
        <v>443</v>
      </c>
    </row>
    <row r="20" spans="1:34" ht="27" x14ac:dyDescent="0.3">
      <c r="A20" t="s">
        <v>28</v>
      </c>
      <c r="B20" s="46" t="s">
        <v>413</v>
      </c>
      <c r="C20" s="33" t="str">
        <f>IF(OR('Raw Inc Data'!BS9="s",'Raw Inc Data'!BT9="s",'Raw Inc Data'!BU9="s")," (s)","")</f>
        <v/>
      </c>
      <c r="D20" t="s">
        <v>28</v>
      </c>
      <c r="E20" s="46" t="str">
        <f>CONCATENATE(B20,C20)</f>
        <v>R1
(Lowest)</v>
      </c>
      <c r="F20" s="13">
        <f>'Raw Inc Data'!D9</f>
        <v>10.354337468000001</v>
      </c>
      <c r="G20" s="13">
        <f>'Raw Inc Data'!U9</f>
        <v>10.517829261999999</v>
      </c>
      <c r="H20" s="13">
        <f>'Raw Inc Data'!AL9</f>
        <v>10.880124961</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9.7982742781999992</v>
      </c>
      <c r="G21" s="13">
        <f>'Raw Inc Data'!U10</f>
        <v>9.3818877165999996</v>
      </c>
      <c r="H21" s="13">
        <f>'Raw Inc Data'!AL10</f>
        <v>11.462378357</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10.313998031000001</v>
      </c>
      <c r="G22" s="13">
        <f>'Raw Inc Data'!U11</f>
        <v>10.506687791999999</v>
      </c>
      <c r="H22" s="13">
        <f>'Raw Inc Data'!AL11</f>
        <v>9.9708684666000007</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8.9582693734000003</v>
      </c>
      <c r="G23" s="13">
        <f>'Raw Inc Data'!U12</f>
        <v>9.2610641739999995</v>
      </c>
      <c r="H23" s="13">
        <f>'Raw Inc Data'!AL12</f>
        <v>11.336518193</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414</v>
      </c>
      <c r="C24" s="33" t="str">
        <f>IF(OR('Raw Inc Data'!BS13="s",'Raw Inc Data'!BT13="s",'Raw Inc Data'!BU13="s")," (s)","")</f>
        <v/>
      </c>
      <c r="D24"/>
      <c r="E24" s="46" t="str">
        <f t="shared" si="1"/>
        <v>Rural R5
(Highest)</v>
      </c>
      <c r="F24" s="13">
        <f>'Raw Inc Data'!D13</f>
        <v>9.1992268689000003</v>
      </c>
      <c r="G24" s="13">
        <f>'Raw Inc Data'!U13</f>
        <v>8.4124208968000005</v>
      </c>
      <c r="H24" s="13">
        <f>'Raw Inc Data'!AL13</f>
        <v>9.1188537444000008</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415</v>
      </c>
      <c r="C25" s="33" t="str">
        <f>IF(OR('Raw Inc Data'!BS14="s",'Raw Inc Data'!BT14="s",'Raw Inc Data'!BU14="s")," (s)","")</f>
        <v/>
      </c>
      <c r="D25" t="s">
        <v>28</v>
      </c>
      <c r="E25" s="46" t="str">
        <f t="shared" si="1"/>
        <v>U1
(Lowest)</v>
      </c>
      <c r="F25" s="13">
        <f>'Raw Inc Data'!D14</f>
        <v>13.207797190000001</v>
      </c>
      <c r="G25" s="13">
        <f>'Raw Inc Data'!U14</f>
        <v>13.529250940000001</v>
      </c>
      <c r="H25" s="13">
        <f>'Raw Inc Data'!AL14</f>
        <v>14.244637387999999</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10.271281496</v>
      </c>
      <c r="G26" s="13">
        <f>'Raw Inc Data'!U15</f>
        <v>11.223471715000001</v>
      </c>
      <c r="H26" s="13">
        <f>'Raw Inc Data'!AL15</f>
        <v>10.528972153</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10.229603163</v>
      </c>
      <c r="G27" s="13">
        <f>'Raw Inc Data'!U16</f>
        <v>9.6966724518999996</v>
      </c>
      <c r="H27" s="13">
        <f>'Raw Inc Data'!AL16</f>
        <v>10.189071461999999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9.0264426493999999</v>
      </c>
      <c r="G28" s="13">
        <f>'Raw Inc Data'!U17</f>
        <v>9.8810729188999993</v>
      </c>
      <c r="H28" s="13">
        <f>'Raw Inc Data'!AL17</f>
        <v>9.6951351690000003</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416</v>
      </c>
      <c r="C29" s="33" t="str">
        <f>IF(OR('Raw Inc Data'!BS18="s",'Raw Inc Data'!BT18="s",'Raw Inc Data'!BU18="s")," (s)","")</f>
        <v/>
      </c>
      <c r="D29"/>
      <c r="E29" s="46" t="str">
        <f t="shared" si="1"/>
        <v>Urban U5
(Highest)</v>
      </c>
      <c r="F29" s="13">
        <f>'Raw Inc Data'!D18</f>
        <v>9.1262051077000006</v>
      </c>
      <c r="G29" s="13">
        <f>'Raw Inc Data'!U18</f>
        <v>9.6430331823</v>
      </c>
      <c r="H29" s="13">
        <f>'Raw Inc Data'!AL18</f>
        <v>9.0275924207999996</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244</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399</v>
      </c>
      <c r="G33" s="36" t="s">
        <v>400</v>
      </c>
      <c r="H33" t="s">
        <v>401</v>
      </c>
      <c r="I33"/>
      <c r="J33" s="43" t="s">
        <v>398</v>
      </c>
      <c r="K33" s="6"/>
      <c r="L33" s="37"/>
      <c r="M33" s="36"/>
      <c r="N33" s="36"/>
      <c r="O33" s="36"/>
      <c r="R33" s="35"/>
      <c r="V33"/>
      <c r="W33"/>
      <c r="X33"/>
      <c r="AF33" s="6"/>
      <c r="AG33" s="6"/>
      <c r="AH33" s="6"/>
    </row>
    <row r="34" spans="2:34" x14ac:dyDescent="0.3">
      <c r="B34"/>
      <c r="D34"/>
      <c r="E34" s="27" t="s">
        <v>270</v>
      </c>
      <c r="F34" s="28" t="str">
        <f>IF('Raw Inc Data'!BN9="r","*","")</f>
        <v>*</v>
      </c>
      <c r="G34" s="28" t="str">
        <f>IF('Raw Inc Data'!BO9="r","*","")</f>
        <v>*</v>
      </c>
      <c r="H34" s="28" t="str">
        <f>IF('Raw Inc Data'!BP9="r","*","")</f>
        <v>*</v>
      </c>
      <c r="I34" s="26"/>
      <c r="J34" s="44" t="s">
        <v>270</v>
      </c>
      <c r="K34" s="44" t="s">
        <v>402</v>
      </c>
      <c r="L34" s="44" t="s">
        <v>404</v>
      </c>
      <c r="M34" s="44" t="s">
        <v>405</v>
      </c>
      <c r="N34"/>
      <c r="O34" s="35"/>
    </row>
    <row r="35" spans="2:34" x14ac:dyDescent="0.3">
      <c r="B35"/>
      <c r="D35"/>
      <c r="E35" s="27" t="s">
        <v>269</v>
      </c>
      <c r="F35" s="28" t="str">
        <f>IF('Raw Inc Data'!BN14="u","*","")</f>
        <v>*</v>
      </c>
      <c r="G35" s="28" t="str">
        <f>IF('Raw Inc Data'!BO14="u","*","")</f>
        <v>*</v>
      </c>
      <c r="H35" s="28" t="str">
        <f>IF('Raw Inc Data'!BP14="u","*","")</f>
        <v>*</v>
      </c>
      <c r="I35" s="38"/>
      <c r="J35" s="44" t="s">
        <v>269</v>
      </c>
      <c r="K35" s="44" t="s">
        <v>403</v>
      </c>
      <c r="L35" s="44" t="s">
        <v>407</v>
      </c>
      <c r="M35" s="44" t="s">
        <v>406</v>
      </c>
      <c r="N35"/>
      <c r="O35" s="35"/>
    </row>
    <row r="36" spans="2:34" x14ac:dyDescent="0.3">
      <c r="B36"/>
      <c r="D36"/>
      <c r="E36" s="39" t="s">
        <v>272</v>
      </c>
      <c r="F36" s="40"/>
      <c r="G36" s="28" t="str">
        <f>IF('Raw Inc Data'!BQ9="a"," (a)","")</f>
        <v/>
      </c>
      <c r="H36" s="28" t="str">
        <f>IF('Raw Inc Data'!BR9="b"," (b)","")</f>
        <v/>
      </c>
      <c r="I36" s="26"/>
      <c r="J36" s="44" t="s">
        <v>272</v>
      </c>
      <c r="K36" s="44"/>
      <c r="L36" s="44" t="s">
        <v>408</v>
      </c>
      <c r="M36" s="44" t="s">
        <v>409</v>
      </c>
      <c r="N36" s="6"/>
      <c r="O36" s="35"/>
    </row>
    <row r="37" spans="2:34" x14ac:dyDescent="0.3">
      <c r="B37"/>
      <c r="D37"/>
      <c r="E37" s="39" t="s">
        <v>271</v>
      </c>
      <c r="F37" s="40"/>
      <c r="G37" s="28" t="str">
        <f>IF('Raw Inc Data'!BQ14="a"," (a)","")</f>
        <v/>
      </c>
      <c r="H37" s="28" t="str">
        <f>IF('Raw Inc Data'!BR14="b"," (b)","")</f>
        <v/>
      </c>
      <c r="I37" s="26"/>
      <c r="J37" s="45" t="s">
        <v>271</v>
      </c>
      <c r="K37" s="44"/>
      <c r="L37" s="44" t="s">
        <v>410</v>
      </c>
      <c r="M37" s="28" t="s">
        <v>411</v>
      </c>
      <c r="N37" s="6"/>
      <c r="O37" s="35"/>
    </row>
    <row r="38" spans="2:34" x14ac:dyDescent="0.3">
      <c r="B38"/>
      <c r="D38"/>
      <c r="E38" s="27" t="s">
        <v>376</v>
      </c>
      <c r="F38" s="29" t="str">
        <f>CONCATENATE(F$19,F34)</f>
        <v>2008/09-2012/13*</v>
      </c>
      <c r="G38" s="29" t="str">
        <f>CONCATENATE(G$19,G34,G36)</f>
        <v>2013/14-2017/18*</v>
      </c>
      <c r="H38" s="29" t="str">
        <f>CONCATENATE(H$19,H34,H36)</f>
        <v>2018/19-2022/23*</v>
      </c>
      <c r="I38" s="6"/>
      <c r="J38" s="44"/>
      <c r="K38" s="44"/>
      <c r="L38" s="44"/>
      <c r="M38" s="28"/>
      <c r="N38" s="6"/>
      <c r="O38" s="35"/>
    </row>
    <row r="39" spans="2:34" x14ac:dyDescent="0.3">
      <c r="B39"/>
      <c r="D39"/>
      <c r="E39" s="27" t="s">
        <v>377</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423</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U54" sqref="U5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444</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453</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5" t="s">
        <v>2</v>
      </c>
      <c r="E7" s="106" t="s">
        <v>3</v>
      </c>
      <c r="F7" s="105" t="s">
        <v>4</v>
      </c>
      <c r="G7" s="105" t="s">
        <v>5</v>
      </c>
      <c r="H7" s="105" t="s">
        <v>6</v>
      </c>
      <c r="I7" s="107" t="s">
        <v>7</v>
      </c>
      <c r="J7" s="105" t="s">
        <v>155</v>
      </c>
      <c r="K7" s="105" t="s">
        <v>156</v>
      </c>
      <c r="L7" s="105" t="s">
        <v>8</v>
      </c>
      <c r="M7" s="105" t="s">
        <v>9</v>
      </c>
      <c r="N7" s="105" t="s">
        <v>10</v>
      </c>
      <c r="O7" s="105" t="s">
        <v>11</v>
      </c>
      <c r="P7" s="105" t="s">
        <v>12</v>
      </c>
      <c r="Q7" s="106" t="s">
        <v>13</v>
      </c>
      <c r="R7" s="105" t="s">
        <v>14</v>
      </c>
      <c r="S7" s="105" t="s">
        <v>15</v>
      </c>
      <c r="T7" s="105" t="s">
        <v>16</v>
      </c>
      <c r="U7" s="107" t="s">
        <v>17</v>
      </c>
      <c r="V7" s="105" t="s">
        <v>157</v>
      </c>
      <c r="W7" s="105" t="s">
        <v>158</v>
      </c>
      <c r="X7" s="105" t="s">
        <v>18</v>
      </c>
      <c r="Y7" s="105" t="s">
        <v>19</v>
      </c>
      <c r="Z7" s="105" t="s">
        <v>20</v>
      </c>
      <c r="AA7" s="105" t="s">
        <v>207</v>
      </c>
      <c r="AB7" s="105" t="s">
        <v>208</v>
      </c>
      <c r="AC7" s="106" t="s">
        <v>209</v>
      </c>
      <c r="AD7" s="105" t="s">
        <v>210</v>
      </c>
      <c r="AE7" s="105" t="s">
        <v>211</v>
      </c>
      <c r="AF7" s="105" t="s">
        <v>212</v>
      </c>
      <c r="AG7" s="107" t="s">
        <v>213</v>
      </c>
      <c r="AH7" s="105" t="s">
        <v>214</v>
      </c>
      <c r="AI7" s="105" t="s">
        <v>215</v>
      </c>
      <c r="AJ7" s="105" t="s">
        <v>216</v>
      </c>
      <c r="AK7" s="105" t="s">
        <v>217</v>
      </c>
      <c r="AL7" s="105" t="s">
        <v>218</v>
      </c>
      <c r="AM7" s="105" t="s">
        <v>219</v>
      </c>
      <c r="AN7" s="105" t="s">
        <v>220</v>
      </c>
      <c r="AO7" s="105" t="s">
        <v>221</v>
      </c>
      <c r="AP7" s="105" t="s">
        <v>222</v>
      </c>
      <c r="AQ7" s="105" t="s">
        <v>21</v>
      </c>
      <c r="AR7" s="105" t="s">
        <v>22</v>
      </c>
      <c r="AS7" s="105" t="s">
        <v>23</v>
      </c>
      <c r="AT7" s="105" t="s">
        <v>24</v>
      </c>
      <c r="AU7" s="104" t="s">
        <v>159</v>
      </c>
      <c r="AV7" s="104" t="s">
        <v>160</v>
      </c>
      <c r="AW7" s="104" t="s">
        <v>223</v>
      </c>
      <c r="AX7" s="104" t="s">
        <v>161</v>
      </c>
      <c r="AY7" s="104" t="s">
        <v>224</v>
      </c>
      <c r="AZ7" s="104" t="s">
        <v>25</v>
      </c>
      <c r="BA7" s="104" t="s">
        <v>26</v>
      </c>
      <c r="BB7" s="104" t="s">
        <v>225</v>
      </c>
      <c r="BC7" s="108" t="s">
        <v>27</v>
      </c>
      <c r="BD7" s="109" t="s">
        <v>131</v>
      </c>
      <c r="BE7" s="109" t="s">
        <v>132</v>
      </c>
      <c r="BF7" s="109" t="s">
        <v>226</v>
      </c>
    </row>
    <row r="8" spans="1:93" s="3" customFormat="1" x14ac:dyDescent="0.3">
      <c r="A8" s="10" t="s">
        <v>417</v>
      </c>
      <c r="B8" s="3" t="s">
        <v>162</v>
      </c>
      <c r="C8" s="110">
        <v>4040</v>
      </c>
      <c r="D8" s="117">
        <v>40221</v>
      </c>
      <c r="E8" s="106">
        <v>10.782942301</v>
      </c>
      <c r="F8" s="111">
        <v>9.7785301470999997</v>
      </c>
      <c r="G8" s="111">
        <v>11.890523719999999</v>
      </c>
      <c r="H8" s="111">
        <v>0.87194064559999995</v>
      </c>
      <c r="I8" s="112">
        <v>10.044504115000001</v>
      </c>
      <c r="J8" s="111">
        <v>9.7394989643999992</v>
      </c>
      <c r="K8" s="111">
        <v>10.359060899999999</v>
      </c>
      <c r="L8" s="111">
        <v>1.0080738660999999</v>
      </c>
      <c r="M8" s="111">
        <v>0.91417355440000003</v>
      </c>
      <c r="N8" s="111">
        <v>1.1116192484</v>
      </c>
      <c r="O8" s="117">
        <v>4371</v>
      </c>
      <c r="P8" s="117">
        <v>47533</v>
      </c>
      <c r="Q8" s="106">
        <v>10.541252198</v>
      </c>
      <c r="R8" s="111">
        <v>9.5771226297999998</v>
      </c>
      <c r="S8" s="111">
        <v>11.602440753</v>
      </c>
      <c r="T8" s="111">
        <v>0.82416900250000003</v>
      </c>
      <c r="U8" s="112">
        <v>9.1957166600000004</v>
      </c>
      <c r="V8" s="111">
        <v>8.9271069241000003</v>
      </c>
      <c r="W8" s="111">
        <v>9.4724086549000006</v>
      </c>
      <c r="X8" s="111">
        <v>1.0109329520000001</v>
      </c>
      <c r="Y8" s="111">
        <v>0.91847046919999997</v>
      </c>
      <c r="Z8" s="111">
        <v>1.112703639</v>
      </c>
      <c r="AA8" s="117">
        <v>5176</v>
      </c>
      <c r="AB8" s="117">
        <v>55253</v>
      </c>
      <c r="AC8" s="106">
        <v>11.052672273000001</v>
      </c>
      <c r="AD8" s="111">
        <v>10.070457935</v>
      </c>
      <c r="AE8" s="111">
        <v>12.130686128000001</v>
      </c>
      <c r="AF8" s="111">
        <v>0.19699795340000001</v>
      </c>
      <c r="AG8" s="112">
        <v>9.3678171321000008</v>
      </c>
      <c r="AH8" s="111">
        <v>9.1160569156999998</v>
      </c>
      <c r="AI8" s="111">
        <v>9.6265302676999998</v>
      </c>
      <c r="AJ8" s="111">
        <v>1.0631763576</v>
      </c>
      <c r="AK8" s="111">
        <v>0.96869539979999997</v>
      </c>
      <c r="AL8" s="111">
        <v>1.1668724425999999</v>
      </c>
      <c r="AM8" s="111">
        <v>0.36086910709999998</v>
      </c>
      <c r="AN8" s="111">
        <v>1.0485160649</v>
      </c>
      <c r="AO8" s="111">
        <v>0.94719691380000004</v>
      </c>
      <c r="AP8" s="111">
        <v>1.1606730579</v>
      </c>
      <c r="AQ8" s="111">
        <v>0.66859627789999998</v>
      </c>
      <c r="AR8" s="111">
        <v>0.97758588550000003</v>
      </c>
      <c r="AS8" s="111">
        <v>0.88120864759999995</v>
      </c>
      <c r="AT8" s="111">
        <v>1.0845038414999999</v>
      </c>
      <c r="AU8" s="110" t="s">
        <v>28</v>
      </c>
      <c r="AV8" s="110" t="s">
        <v>28</v>
      </c>
      <c r="AW8" s="110" t="s">
        <v>28</v>
      </c>
      <c r="AX8" s="110" t="s">
        <v>28</v>
      </c>
      <c r="AY8" s="110" t="s">
        <v>28</v>
      </c>
      <c r="AZ8" s="110" t="s">
        <v>28</v>
      </c>
      <c r="BA8" s="110" t="s">
        <v>28</v>
      </c>
      <c r="BB8" s="110" t="s">
        <v>28</v>
      </c>
      <c r="BC8" s="108" t="s">
        <v>28</v>
      </c>
      <c r="BD8" s="109">
        <v>4040</v>
      </c>
      <c r="BE8" s="109">
        <v>4371</v>
      </c>
      <c r="BF8" s="109">
        <v>5176</v>
      </c>
      <c r="BG8" s="43"/>
      <c r="BH8" s="43"/>
      <c r="BI8" s="43"/>
      <c r="BJ8" s="43"/>
      <c r="BK8" s="43"/>
      <c r="BL8" s="43"/>
      <c r="BM8" s="43"/>
      <c r="BN8" s="43"/>
      <c r="BO8" s="43"/>
      <c r="BP8" s="43"/>
      <c r="BQ8" s="43"/>
      <c r="BR8" s="43"/>
      <c r="BS8" s="43"/>
      <c r="BT8" s="43"/>
      <c r="BU8" s="43"/>
      <c r="BV8" s="43"/>
      <c r="BW8" s="43"/>
    </row>
    <row r="9" spans="1:93" x14ac:dyDescent="0.3">
      <c r="A9" s="10"/>
      <c r="B9" t="s">
        <v>163</v>
      </c>
      <c r="C9" s="104">
        <v>20202</v>
      </c>
      <c r="D9" s="118">
        <v>183025</v>
      </c>
      <c r="E9" s="113">
        <v>11.133440919</v>
      </c>
      <c r="F9" s="105">
        <v>10.159148593999999</v>
      </c>
      <c r="G9" s="105">
        <v>12.201170754</v>
      </c>
      <c r="H9" s="105">
        <v>0.39160783049999998</v>
      </c>
      <c r="I9" s="107">
        <v>11.037836361</v>
      </c>
      <c r="J9" s="105">
        <v>10.886673908000001</v>
      </c>
      <c r="K9" s="105">
        <v>11.191097719</v>
      </c>
      <c r="L9" s="105">
        <v>1.040841221</v>
      </c>
      <c r="M9" s="105">
        <v>0.94975674659999998</v>
      </c>
      <c r="N9" s="105">
        <v>1.1406609651999999</v>
      </c>
      <c r="O9" s="118">
        <v>22468</v>
      </c>
      <c r="P9" s="118">
        <v>207474</v>
      </c>
      <c r="Q9" s="113">
        <v>10.998876482</v>
      </c>
      <c r="R9" s="105">
        <v>10.059524192</v>
      </c>
      <c r="S9" s="105">
        <v>12.025944921000001</v>
      </c>
      <c r="T9" s="105">
        <v>0.24130584329999999</v>
      </c>
      <c r="U9" s="107">
        <v>10.829308733</v>
      </c>
      <c r="V9" s="105">
        <v>10.688629382</v>
      </c>
      <c r="W9" s="105">
        <v>10.971839646999999</v>
      </c>
      <c r="X9" s="105">
        <v>1.0548202872000001</v>
      </c>
      <c r="Y9" s="105">
        <v>0.96473400850000002</v>
      </c>
      <c r="Z9" s="105">
        <v>1.1533187680999999</v>
      </c>
      <c r="AA9" s="118">
        <v>25698</v>
      </c>
      <c r="AB9" s="118">
        <v>232121</v>
      </c>
      <c r="AC9" s="113">
        <v>10.860909802</v>
      </c>
      <c r="AD9" s="105">
        <v>9.9659745277000003</v>
      </c>
      <c r="AE9" s="105">
        <v>11.836209435000001</v>
      </c>
      <c r="AF9" s="105">
        <v>0.31859296770000001</v>
      </c>
      <c r="AG9" s="107">
        <v>11.070950065</v>
      </c>
      <c r="AH9" s="105">
        <v>10.936416360999999</v>
      </c>
      <c r="AI9" s="105">
        <v>11.207138727</v>
      </c>
      <c r="AJ9" s="105">
        <v>1.0447303818</v>
      </c>
      <c r="AK9" s="105">
        <v>0.95864495360000002</v>
      </c>
      <c r="AL9" s="105">
        <v>1.1385462016000001</v>
      </c>
      <c r="AM9" s="105">
        <v>0.77990971689999999</v>
      </c>
      <c r="AN9" s="105">
        <v>0.98745629339999996</v>
      </c>
      <c r="AO9" s="105">
        <v>0.90378765370000003</v>
      </c>
      <c r="AP9" s="105">
        <v>1.0788706035</v>
      </c>
      <c r="AQ9" s="105">
        <v>0.79448839309999997</v>
      </c>
      <c r="AR9" s="105">
        <v>0.98791349070000001</v>
      </c>
      <c r="AS9" s="105">
        <v>0.90153538769999997</v>
      </c>
      <c r="AT9" s="105">
        <v>1.0825676711000001</v>
      </c>
      <c r="AU9" s="104" t="s">
        <v>28</v>
      </c>
      <c r="AV9" s="104" t="s">
        <v>28</v>
      </c>
      <c r="AW9" s="104" t="s">
        <v>28</v>
      </c>
      <c r="AX9" s="104" t="s">
        <v>28</v>
      </c>
      <c r="AY9" s="104" t="s">
        <v>28</v>
      </c>
      <c r="AZ9" s="104" t="s">
        <v>28</v>
      </c>
      <c r="BA9" s="104" t="s">
        <v>28</v>
      </c>
      <c r="BB9" s="104" t="s">
        <v>28</v>
      </c>
      <c r="BC9" s="114" t="s">
        <v>28</v>
      </c>
      <c r="BD9" s="115">
        <v>20202</v>
      </c>
      <c r="BE9" s="115">
        <v>22468</v>
      </c>
      <c r="BF9" s="115">
        <v>25698</v>
      </c>
    </row>
    <row r="10" spans="1:93" x14ac:dyDescent="0.3">
      <c r="A10" s="10"/>
      <c r="B10" t="s">
        <v>165</v>
      </c>
      <c r="C10" s="104">
        <v>2679</v>
      </c>
      <c r="D10" s="118">
        <v>35877</v>
      </c>
      <c r="E10" s="113">
        <v>9.5914331419999996</v>
      </c>
      <c r="F10" s="105">
        <v>8.6738310696000003</v>
      </c>
      <c r="G10" s="105">
        <v>10.606108071</v>
      </c>
      <c r="H10" s="105">
        <v>3.35436016E-2</v>
      </c>
      <c r="I10" s="107">
        <v>7.4671795301000001</v>
      </c>
      <c r="J10" s="105">
        <v>7.1897060098000001</v>
      </c>
      <c r="K10" s="105">
        <v>7.7553616320999996</v>
      </c>
      <c r="L10" s="105">
        <v>0.89668226159999997</v>
      </c>
      <c r="M10" s="105">
        <v>0.81089763589999997</v>
      </c>
      <c r="N10" s="105">
        <v>0.99154201789999996</v>
      </c>
      <c r="O10" s="118">
        <v>3059</v>
      </c>
      <c r="P10" s="118">
        <v>41550</v>
      </c>
      <c r="Q10" s="113">
        <v>9.6089893258999997</v>
      </c>
      <c r="R10" s="105">
        <v>8.7125282595000009</v>
      </c>
      <c r="S10" s="105">
        <v>10.597690259</v>
      </c>
      <c r="T10" s="105">
        <v>0.10194546309999999</v>
      </c>
      <c r="U10" s="107">
        <v>7.3622141998000004</v>
      </c>
      <c r="V10" s="105">
        <v>7.1058871413000002</v>
      </c>
      <c r="W10" s="105">
        <v>7.6277876140999998</v>
      </c>
      <c r="X10" s="105">
        <v>0.92152656659999999</v>
      </c>
      <c r="Y10" s="105">
        <v>0.83555366549999999</v>
      </c>
      <c r="Z10" s="105">
        <v>1.0163455058999999</v>
      </c>
      <c r="AA10" s="118">
        <v>3991</v>
      </c>
      <c r="AB10" s="118">
        <v>47920</v>
      </c>
      <c r="AC10" s="113">
        <v>10.73998608</v>
      </c>
      <c r="AD10" s="105">
        <v>9.7710003896999993</v>
      </c>
      <c r="AE10" s="105">
        <v>11.805065643000001</v>
      </c>
      <c r="AF10" s="105">
        <v>0.49969697499999999</v>
      </c>
      <c r="AG10" s="107">
        <v>8.3284641068000003</v>
      </c>
      <c r="AH10" s="105">
        <v>8.0740432912000006</v>
      </c>
      <c r="AI10" s="105">
        <v>8.5909019654000005</v>
      </c>
      <c r="AJ10" s="105">
        <v>1.0330985122</v>
      </c>
      <c r="AK10" s="105">
        <v>0.93989004170000001</v>
      </c>
      <c r="AL10" s="105">
        <v>1.1355504245000001</v>
      </c>
      <c r="AM10" s="105">
        <v>3.7544943499999997E-2</v>
      </c>
      <c r="AN10" s="105">
        <v>1.1177019472</v>
      </c>
      <c r="AO10" s="105">
        <v>1.0064315509999999</v>
      </c>
      <c r="AP10" s="105">
        <v>1.2412743236999999</v>
      </c>
      <c r="AQ10" s="105">
        <v>0.97357999780000004</v>
      </c>
      <c r="AR10" s="105">
        <v>1.0018304026</v>
      </c>
      <c r="AS10" s="105">
        <v>0.89906880119999999</v>
      </c>
      <c r="AT10" s="105">
        <v>1.1163374307</v>
      </c>
      <c r="AU10" s="104" t="s">
        <v>28</v>
      </c>
      <c r="AV10" s="104" t="s">
        <v>28</v>
      </c>
      <c r="AW10" s="104" t="s">
        <v>28</v>
      </c>
      <c r="AX10" s="104" t="s">
        <v>28</v>
      </c>
      <c r="AY10" s="104" t="s">
        <v>228</v>
      </c>
      <c r="AZ10" s="104" t="s">
        <v>28</v>
      </c>
      <c r="BA10" s="104" t="s">
        <v>28</v>
      </c>
      <c r="BB10" s="104" t="s">
        <v>28</v>
      </c>
      <c r="BC10" s="114" t="s">
        <v>425</v>
      </c>
      <c r="BD10" s="115">
        <v>2679</v>
      </c>
      <c r="BE10" s="115">
        <v>3059</v>
      </c>
      <c r="BF10" s="115">
        <v>3991</v>
      </c>
    </row>
    <row r="11" spans="1:93" x14ac:dyDescent="0.3">
      <c r="A11" s="10"/>
      <c r="B11" t="s">
        <v>164</v>
      </c>
      <c r="C11" s="104">
        <v>5107</v>
      </c>
      <c r="D11" s="118">
        <v>49393</v>
      </c>
      <c r="E11" s="113">
        <v>9.6384548670000001</v>
      </c>
      <c r="F11" s="105">
        <v>8.7527911528000004</v>
      </c>
      <c r="G11" s="105">
        <v>10.613735733</v>
      </c>
      <c r="H11" s="105">
        <v>3.4169807099999998E-2</v>
      </c>
      <c r="I11" s="107">
        <v>10.339521795</v>
      </c>
      <c r="J11" s="105">
        <v>10.059801672000001</v>
      </c>
      <c r="K11" s="105">
        <v>10.627019739</v>
      </c>
      <c r="L11" s="105">
        <v>0.90107822059999998</v>
      </c>
      <c r="M11" s="105">
        <v>0.81827944269999997</v>
      </c>
      <c r="N11" s="105">
        <v>0.9922551114</v>
      </c>
      <c r="O11" s="118">
        <v>5418</v>
      </c>
      <c r="P11" s="118">
        <v>53122</v>
      </c>
      <c r="Q11" s="113">
        <v>9.7658936903000004</v>
      </c>
      <c r="R11" s="105">
        <v>8.8866926288000005</v>
      </c>
      <c r="S11" s="105">
        <v>10.732078125999999</v>
      </c>
      <c r="T11" s="105">
        <v>0.17340794309999999</v>
      </c>
      <c r="U11" s="107">
        <v>10.199164187999999</v>
      </c>
      <c r="V11" s="105">
        <v>9.9311708861000003</v>
      </c>
      <c r="W11" s="105">
        <v>10.474389306999999</v>
      </c>
      <c r="X11" s="105">
        <v>0.936574095</v>
      </c>
      <c r="Y11" s="105">
        <v>0.85225647240000002</v>
      </c>
      <c r="Z11" s="105">
        <v>1.0292336447999999</v>
      </c>
      <c r="AA11" s="118">
        <v>6332</v>
      </c>
      <c r="AB11" s="118">
        <v>56087</v>
      </c>
      <c r="AC11" s="113">
        <v>11.213302077</v>
      </c>
      <c r="AD11" s="105">
        <v>10.229419927</v>
      </c>
      <c r="AE11" s="105">
        <v>12.291815602</v>
      </c>
      <c r="AF11" s="105">
        <v>0.1062196549</v>
      </c>
      <c r="AG11" s="107">
        <v>11.289603651</v>
      </c>
      <c r="AH11" s="105">
        <v>11.014928855000001</v>
      </c>
      <c r="AI11" s="105">
        <v>11.571127902000001</v>
      </c>
      <c r="AJ11" s="105">
        <v>1.0786276263000001</v>
      </c>
      <c r="AK11" s="105">
        <v>0.98398623870000002</v>
      </c>
      <c r="AL11" s="105">
        <v>1.1823717755000001</v>
      </c>
      <c r="AM11" s="105">
        <v>6.2226115E-3</v>
      </c>
      <c r="AN11" s="105">
        <v>1.1482105409000001</v>
      </c>
      <c r="AO11" s="105">
        <v>1.0399717040000001</v>
      </c>
      <c r="AP11" s="105">
        <v>1.2677147283000001</v>
      </c>
      <c r="AQ11" s="105">
        <v>0.79883333999999995</v>
      </c>
      <c r="AR11" s="105">
        <v>1.0132219142000001</v>
      </c>
      <c r="AS11" s="105">
        <v>0.91587014180000004</v>
      </c>
      <c r="AT11" s="105">
        <v>1.1209216248</v>
      </c>
      <c r="AU11" s="104" t="s">
        <v>28</v>
      </c>
      <c r="AV11" s="104" t="s">
        <v>28</v>
      </c>
      <c r="AW11" s="104" t="s">
        <v>28</v>
      </c>
      <c r="AX11" s="104" t="s">
        <v>28</v>
      </c>
      <c r="AY11" s="104" t="s">
        <v>228</v>
      </c>
      <c r="AZ11" s="104" t="s">
        <v>28</v>
      </c>
      <c r="BA11" s="104" t="s">
        <v>28</v>
      </c>
      <c r="BB11" s="104" t="s">
        <v>28</v>
      </c>
      <c r="BC11" s="114" t="s">
        <v>425</v>
      </c>
      <c r="BD11" s="115">
        <v>5107</v>
      </c>
      <c r="BE11" s="115">
        <v>5418</v>
      </c>
      <c r="BF11" s="115">
        <v>6332</v>
      </c>
      <c r="BQ11" s="52"/>
      <c r="CC11" s="4"/>
      <c r="CO11" s="4"/>
    </row>
    <row r="12" spans="1:93" x14ac:dyDescent="0.3">
      <c r="A12" s="10"/>
      <c r="B12" t="s">
        <v>166</v>
      </c>
      <c r="C12" s="104">
        <v>534</v>
      </c>
      <c r="D12" s="118">
        <v>10279</v>
      </c>
      <c r="E12" s="113">
        <v>9.5690876706000001</v>
      </c>
      <c r="F12" s="105">
        <v>8.4235793379999997</v>
      </c>
      <c r="G12" s="105">
        <v>10.870371747</v>
      </c>
      <c r="H12" s="105">
        <v>8.6856697999999996E-2</v>
      </c>
      <c r="I12" s="107">
        <v>5.1950578849999998</v>
      </c>
      <c r="J12" s="105">
        <v>4.7726028659999997</v>
      </c>
      <c r="K12" s="105">
        <v>5.6549072248999996</v>
      </c>
      <c r="L12" s="105">
        <v>0.89459323199999996</v>
      </c>
      <c r="M12" s="105">
        <v>0.78750214480000003</v>
      </c>
      <c r="N12" s="105">
        <v>1.0162474552</v>
      </c>
      <c r="O12" s="118">
        <v>639</v>
      </c>
      <c r="P12" s="118">
        <v>12166</v>
      </c>
      <c r="Q12" s="113">
        <v>9.7290850023999997</v>
      </c>
      <c r="R12" s="105">
        <v>8.6169024924999995</v>
      </c>
      <c r="S12" s="105">
        <v>10.984816768</v>
      </c>
      <c r="T12" s="105">
        <v>0.26317160579999999</v>
      </c>
      <c r="U12" s="107">
        <v>5.2523425940999999</v>
      </c>
      <c r="V12" s="105">
        <v>4.8604897701000001</v>
      </c>
      <c r="W12" s="105">
        <v>5.6757866039999998</v>
      </c>
      <c r="X12" s="105">
        <v>0.93304404799999996</v>
      </c>
      <c r="Y12" s="105">
        <v>0.82638291070000003</v>
      </c>
      <c r="Z12" s="105">
        <v>1.0534719247</v>
      </c>
      <c r="AA12" s="118">
        <v>841</v>
      </c>
      <c r="AB12" s="118">
        <v>13818</v>
      </c>
      <c r="AC12" s="113">
        <v>10.854769103000001</v>
      </c>
      <c r="AD12" s="105">
        <v>9.6807008443000004</v>
      </c>
      <c r="AE12" s="105">
        <v>12.171227494</v>
      </c>
      <c r="AF12" s="105">
        <v>0.45956867759999998</v>
      </c>
      <c r="AG12" s="107">
        <v>6.0862642930000002</v>
      </c>
      <c r="AH12" s="105">
        <v>5.6885166044000002</v>
      </c>
      <c r="AI12" s="105">
        <v>6.5118229619000001</v>
      </c>
      <c r="AJ12" s="105">
        <v>1.0441396969000001</v>
      </c>
      <c r="AK12" s="105">
        <v>0.93120396660000004</v>
      </c>
      <c r="AL12" s="105">
        <v>1.1707721892</v>
      </c>
      <c r="AM12" s="105">
        <v>0.13146523030000001</v>
      </c>
      <c r="AN12" s="105">
        <v>1.1157029772</v>
      </c>
      <c r="AO12" s="105">
        <v>0.96775064430000002</v>
      </c>
      <c r="AP12" s="105">
        <v>1.2862746624000001</v>
      </c>
      <c r="AQ12" s="105">
        <v>0.83006869220000001</v>
      </c>
      <c r="AR12" s="105">
        <v>1.0167202284000001</v>
      </c>
      <c r="AS12" s="105">
        <v>0.87384393100000002</v>
      </c>
      <c r="AT12" s="105">
        <v>1.1829572608000001</v>
      </c>
      <c r="AU12" s="104" t="s">
        <v>28</v>
      </c>
      <c r="AV12" s="104" t="s">
        <v>28</v>
      </c>
      <c r="AW12" s="104" t="s">
        <v>28</v>
      </c>
      <c r="AX12" s="104" t="s">
        <v>28</v>
      </c>
      <c r="AY12" s="104" t="s">
        <v>28</v>
      </c>
      <c r="AZ12" s="104" t="s">
        <v>28</v>
      </c>
      <c r="BA12" s="104" t="s">
        <v>28</v>
      </c>
      <c r="BB12" s="104" t="s">
        <v>28</v>
      </c>
      <c r="BC12" s="114" t="s">
        <v>28</v>
      </c>
      <c r="BD12" s="115">
        <v>534</v>
      </c>
      <c r="BE12" s="115">
        <v>639</v>
      </c>
      <c r="BF12" s="115">
        <v>841</v>
      </c>
      <c r="BQ12" s="52"/>
      <c r="CC12" s="4"/>
      <c r="CO12" s="4"/>
    </row>
    <row r="13" spans="1:93" s="3" customFormat="1" x14ac:dyDescent="0.3">
      <c r="A13" s="10" t="s">
        <v>29</v>
      </c>
      <c r="B13" s="3" t="s">
        <v>50</v>
      </c>
      <c r="C13" s="110">
        <v>33644</v>
      </c>
      <c r="D13" s="117">
        <v>320468</v>
      </c>
      <c r="E13" s="106">
        <v>10.696579549999999</v>
      </c>
      <c r="F13" s="111">
        <v>9.7965453831999998</v>
      </c>
      <c r="G13" s="111">
        <v>11.679302203000001</v>
      </c>
      <c r="H13" s="111" t="s">
        <v>28</v>
      </c>
      <c r="I13" s="112">
        <v>10.498396096</v>
      </c>
      <c r="J13" s="111">
        <v>10.386812854</v>
      </c>
      <c r="K13" s="111">
        <v>10.611178052</v>
      </c>
      <c r="L13" s="111" t="s">
        <v>28</v>
      </c>
      <c r="M13" s="111" t="s">
        <v>28</v>
      </c>
      <c r="N13" s="111" t="s">
        <v>28</v>
      </c>
      <c r="O13" s="117">
        <v>36879</v>
      </c>
      <c r="P13" s="117">
        <v>363748</v>
      </c>
      <c r="Q13" s="106">
        <v>10.427251557</v>
      </c>
      <c r="R13" s="111">
        <v>9.5606957029000004</v>
      </c>
      <c r="S13" s="111">
        <v>11.372349713</v>
      </c>
      <c r="T13" s="111" t="s">
        <v>28</v>
      </c>
      <c r="U13" s="112">
        <v>10.138612446</v>
      </c>
      <c r="V13" s="111">
        <v>10.035663309</v>
      </c>
      <c r="W13" s="111">
        <v>10.242617668999999</v>
      </c>
      <c r="X13" s="111" t="s">
        <v>28</v>
      </c>
      <c r="Y13" s="111" t="s">
        <v>28</v>
      </c>
      <c r="Z13" s="111" t="s">
        <v>28</v>
      </c>
      <c r="AA13" s="117">
        <v>42327</v>
      </c>
      <c r="AB13" s="117">
        <v>407151</v>
      </c>
      <c r="AC13" s="106">
        <v>10.395897345</v>
      </c>
      <c r="AD13" s="111">
        <v>10.297329721000001</v>
      </c>
      <c r="AE13" s="111">
        <v>10.495408474</v>
      </c>
      <c r="AF13" s="111" t="s">
        <v>28</v>
      </c>
      <c r="AG13" s="112">
        <v>10.395897345</v>
      </c>
      <c r="AH13" s="111">
        <v>10.297329721000001</v>
      </c>
      <c r="AI13" s="111">
        <v>10.495408474</v>
      </c>
      <c r="AJ13" s="111" t="s">
        <v>28</v>
      </c>
      <c r="AK13" s="111" t="s">
        <v>28</v>
      </c>
      <c r="AL13" s="111" t="s">
        <v>28</v>
      </c>
      <c r="AM13" s="111">
        <v>0.94576215850000001</v>
      </c>
      <c r="AN13" s="111">
        <v>0.99699305120000004</v>
      </c>
      <c r="AO13" s="111">
        <v>0.91413802840000002</v>
      </c>
      <c r="AP13" s="111">
        <v>1.0873578313000001</v>
      </c>
      <c r="AQ13" s="111">
        <v>0.57597959460000003</v>
      </c>
      <c r="AR13" s="111">
        <v>0.97482111059999998</v>
      </c>
      <c r="AS13" s="111">
        <v>0.891480948</v>
      </c>
      <c r="AT13" s="111">
        <v>1.0659523345999999</v>
      </c>
      <c r="AU13" s="110" t="s">
        <v>28</v>
      </c>
      <c r="AV13" s="110" t="s">
        <v>28</v>
      </c>
      <c r="AW13" s="110" t="s">
        <v>28</v>
      </c>
      <c r="AX13" s="110" t="s">
        <v>28</v>
      </c>
      <c r="AY13" s="110" t="s">
        <v>28</v>
      </c>
      <c r="AZ13" s="110" t="s">
        <v>28</v>
      </c>
      <c r="BA13" s="110" t="s">
        <v>28</v>
      </c>
      <c r="BB13" s="110" t="s">
        <v>28</v>
      </c>
      <c r="BC13" s="108" t="s">
        <v>28</v>
      </c>
      <c r="BD13" s="109">
        <v>33644</v>
      </c>
      <c r="BE13" s="109">
        <v>36879</v>
      </c>
      <c r="BF13" s="109">
        <v>42327</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0">
        <v>72</v>
      </c>
      <c r="D14" s="117">
        <v>1331</v>
      </c>
      <c r="E14" s="106">
        <v>9.6586064534999991</v>
      </c>
      <c r="F14" s="111">
        <v>7.5871323978999996</v>
      </c>
      <c r="G14" s="111">
        <v>12.295643956999999</v>
      </c>
      <c r="H14" s="111">
        <v>0.47798756599999997</v>
      </c>
      <c r="I14" s="112">
        <v>5.4094665664999999</v>
      </c>
      <c r="J14" s="111">
        <v>4.2937759295999998</v>
      </c>
      <c r="K14" s="111">
        <v>6.8150571930000003</v>
      </c>
      <c r="L14" s="111">
        <v>0.91631996019999995</v>
      </c>
      <c r="M14" s="111">
        <v>0.71979750809999998</v>
      </c>
      <c r="N14" s="111">
        <v>1.1664978829999999</v>
      </c>
      <c r="O14" s="117">
        <v>83</v>
      </c>
      <c r="P14" s="117">
        <v>1754</v>
      </c>
      <c r="Q14" s="106">
        <v>8.4863742157999997</v>
      </c>
      <c r="R14" s="111">
        <v>6.7714863740000002</v>
      </c>
      <c r="S14" s="111">
        <v>10.635559662</v>
      </c>
      <c r="T14" s="111">
        <v>8.6960435799999999E-2</v>
      </c>
      <c r="U14" s="112">
        <v>4.7320410490000002</v>
      </c>
      <c r="V14" s="111">
        <v>3.8160758280999998</v>
      </c>
      <c r="W14" s="111">
        <v>5.8678636112999998</v>
      </c>
      <c r="X14" s="111">
        <v>0.82107416909999997</v>
      </c>
      <c r="Y14" s="111">
        <v>0.65515524140000003</v>
      </c>
      <c r="Z14" s="111">
        <v>1.0290122837</v>
      </c>
      <c r="AA14" s="117">
        <v>112</v>
      </c>
      <c r="AB14" s="117">
        <v>2327</v>
      </c>
      <c r="AC14" s="106">
        <v>9.0084678289000006</v>
      </c>
      <c r="AD14" s="111">
        <v>7.3959255987999999</v>
      </c>
      <c r="AE14" s="111">
        <v>10.97259451</v>
      </c>
      <c r="AF14" s="111">
        <v>0.154602462</v>
      </c>
      <c r="AG14" s="112">
        <v>4.8130640308999997</v>
      </c>
      <c r="AH14" s="111">
        <v>3.9993614278999998</v>
      </c>
      <c r="AI14" s="111">
        <v>5.7923210451999996</v>
      </c>
      <c r="AJ14" s="111">
        <v>0.86654066789999995</v>
      </c>
      <c r="AK14" s="111">
        <v>0.71142734029999999</v>
      </c>
      <c r="AL14" s="111">
        <v>1.0554735340000001</v>
      </c>
      <c r="AM14" s="111">
        <v>0.68993002469999998</v>
      </c>
      <c r="AN14" s="111">
        <v>1.0615213989000001</v>
      </c>
      <c r="AO14" s="111">
        <v>0.79167298529999997</v>
      </c>
      <c r="AP14" s="111">
        <v>1.4233499198999999</v>
      </c>
      <c r="AQ14" s="111">
        <v>0.43424843219999998</v>
      </c>
      <c r="AR14" s="111">
        <v>0.87863339880000002</v>
      </c>
      <c r="AS14" s="111">
        <v>0.63527227610000003</v>
      </c>
      <c r="AT14" s="111">
        <v>1.2152216907</v>
      </c>
      <c r="AU14" s="110" t="s">
        <v>28</v>
      </c>
      <c r="AV14" s="110" t="s">
        <v>28</v>
      </c>
      <c r="AW14" s="110" t="s">
        <v>28</v>
      </c>
      <c r="AX14" s="110" t="s">
        <v>28</v>
      </c>
      <c r="AY14" s="110" t="s">
        <v>28</v>
      </c>
      <c r="AZ14" s="110" t="s">
        <v>28</v>
      </c>
      <c r="BA14" s="110" t="s">
        <v>28</v>
      </c>
      <c r="BB14" s="110" t="s">
        <v>28</v>
      </c>
      <c r="BC14" s="108" t="s">
        <v>28</v>
      </c>
      <c r="BD14" s="109">
        <v>72</v>
      </c>
      <c r="BE14" s="109">
        <v>83</v>
      </c>
      <c r="BF14" s="109">
        <v>112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81</v>
      </c>
      <c r="D15" s="118">
        <v>1554</v>
      </c>
      <c r="E15" s="113">
        <v>8.9953827015000005</v>
      </c>
      <c r="F15" s="105">
        <v>7.1550159265</v>
      </c>
      <c r="G15" s="105">
        <v>11.309116678000001</v>
      </c>
      <c r="H15" s="105">
        <v>0.1746505045</v>
      </c>
      <c r="I15" s="107">
        <v>5.2123552124000003</v>
      </c>
      <c r="J15" s="105">
        <v>4.1923357366999996</v>
      </c>
      <c r="K15" s="105">
        <v>6.4805513122000002</v>
      </c>
      <c r="L15" s="105">
        <v>0.85339937580000003</v>
      </c>
      <c r="M15" s="105">
        <v>0.67880226200000005</v>
      </c>
      <c r="N15" s="105">
        <v>1.0729052264000001</v>
      </c>
      <c r="O15" s="118">
        <v>90</v>
      </c>
      <c r="P15" s="118">
        <v>1956</v>
      </c>
      <c r="Q15" s="113">
        <v>8.1247904827999999</v>
      </c>
      <c r="R15" s="105">
        <v>6.5359202019999998</v>
      </c>
      <c r="S15" s="105">
        <v>10.099912230999999</v>
      </c>
      <c r="T15" s="105">
        <v>3.0172700100000002E-2</v>
      </c>
      <c r="U15" s="107">
        <v>4.6012269939000001</v>
      </c>
      <c r="V15" s="105">
        <v>3.7423908116</v>
      </c>
      <c r="W15" s="105">
        <v>5.6571563246999998</v>
      </c>
      <c r="X15" s="105">
        <v>0.78609019879999997</v>
      </c>
      <c r="Y15" s="105">
        <v>0.63236372949999997</v>
      </c>
      <c r="Z15" s="105">
        <v>0.97718729250000003</v>
      </c>
      <c r="AA15" s="118">
        <v>113</v>
      </c>
      <c r="AB15" s="118">
        <v>2407</v>
      </c>
      <c r="AC15" s="113">
        <v>8.0712877322000001</v>
      </c>
      <c r="AD15" s="105">
        <v>6.6312081230000004</v>
      </c>
      <c r="AE15" s="105">
        <v>9.8241051175000003</v>
      </c>
      <c r="AF15" s="105">
        <v>1.1597477199999999E-2</v>
      </c>
      <c r="AG15" s="107">
        <v>4.6946406315000004</v>
      </c>
      <c r="AH15" s="105">
        <v>3.9041639567000002</v>
      </c>
      <c r="AI15" s="105">
        <v>5.6451652398999999</v>
      </c>
      <c r="AJ15" s="105">
        <v>0.77639163450000004</v>
      </c>
      <c r="AK15" s="105">
        <v>0.63786779559999995</v>
      </c>
      <c r="AL15" s="105">
        <v>0.94499828070000003</v>
      </c>
      <c r="AM15" s="105">
        <v>0.96396300840000004</v>
      </c>
      <c r="AN15" s="105">
        <v>0.99341487630000003</v>
      </c>
      <c r="AO15" s="105">
        <v>0.74586114780000001</v>
      </c>
      <c r="AP15" s="105">
        <v>1.3231324882</v>
      </c>
      <c r="AQ15" s="105">
        <v>0.5189765449</v>
      </c>
      <c r="AR15" s="105">
        <v>0.90321787880000004</v>
      </c>
      <c r="AS15" s="105">
        <v>0.66289270310000004</v>
      </c>
      <c r="AT15" s="105">
        <v>1.2306705636999999</v>
      </c>
      <c r="AU15" s="104" t="s">
        <v>28</v>
      </c>
      <c r="AV15" s="104" t="s">
        <v>28</v>
      </c>
      <c r="AW15" s="104" t="s">
        <v>28</v>
      </c>
      <c r="AX15" s="104" t="s">
        <v>28</v>
      </c>
      <c r="AY15" s="104" t="s">
        <v>28</v>
      </c>
      <c r="AZ15" s="104" t="s">
        <v>28</v>
      </c>
      <c r="BA15" s="104" t="s">
        <v>28</v>
      </c>
      <c r="BB15" s="104" t="s">
        <v>28</v>
      </c>
      <c r="BC15" s="114" t="s">
        <v>28</v>
      </c>
      <c r="BD15" s="115">
        <v>81</v>
      </c>
      <c r="BE15" s="115">
        <v>90</v>
      </c>
      <c r="BF15" s="115">
        <v>113</v>
      </c>
    </row>
    <row r="16" spans="1:93" x14ac:dyDescent="0.3">
      <c r="A16" s="10"/>
      <c r="B16" t="s">
        <v>75</v>
      </c>
      <c r="C16" s="104">
        <v>66</v>
      </c>
      <c r="D16" s="118">
        <v>1476</v>
      </c>
      <c r="E16" s="113">
        <v>9.4902761215999991</v>
      </c>
      <c r="F16" s="105">
        <v>7.3840223512999996</v>
      </c>
      <c r="G16" s="105">
        <v>12.197327767999999</v>
      </c>
      <c r="H16" s="105">
        <v>0.41230306620000001</v>
      </c>
      <c r="I16" s="107">
        <v>4.4715447154000003</v>
      </c>
      <c r="J16" s="105">
        <v>3.5130304243000001</v>
      </c>
      <c r="K16" s="105">
        <v>5.6915852490000001</v>
      </c>
      <c r="L16" s="105">
        <v>0.90035032270000004</v>
      </c>
      <c r="M16" s="105">
        <v>0.70052829039999998</v>
      </c>
      <c r="N16" s="105">
        <v>1.1571705450000001</v>
      </c>
      <c r="O16" s="118">
        <v>70</v>
      </c>
      <c r="P16" s="118">
        <v>1919</v>
      </c>
      <c r="Q16" s="113">
        <v>7.5821930693999997</v>
      </c>
      <c r="R16" s="105">
        <v>5.9412987507999997</v>
      </c>
      <c r="S16" s="105">
        <v>9.6762768803999997</v>
      </c>
      <c r="T16" s="105">
        <v>1.27815155E-2</v>
      </c>
      <c r="U16" s="107">
        <v>3.6477331944000002</v>
      </c>
      <c r="V16" s="105">
        <v>2.8859248753000002</v>
      </c>
      <c r="W16" s="105">
        <v>4.6106388878000004</v>
      </c>
      <c r="X16" s="105">
        <v>0.73359278250000004</v>
      </c>
      <c r="Y16" s="105">
        <v>0.57483288040000002</v>
      </c>
      <c r="Z16" s="105">
        <v>0.93619970050000001</v>
      </c>
      <c r="AA16" s="118">
        <v>135</v>
      </c>
      <c r="AB16" s="118">
        <v>2553</v>
      </c>
      <c r="AC16" s="113">
        <v>10.232050161</v>
      </c>
      <c r="AD16" s="105">
        <v>8.5348631253999994</v>
      </c>
      <c r="AE16" s="105">
        <v>12.266728706</v>
      </c>
      <c r="AF16" s="105">
        <v>0.86369052459999995</v>
      </c>
      <c r="AG16" s="107">
        <v>5.2878965922000001</v>
      </c>
      <c r="AH16" s="105">
        <v>4.4670744352999998</v>
      </c>
      <c r="AI16" s="105">
        <v>6.2595443115</v>
      </c>
      <c r="AJ16" s="105">
        <v>0.98423924569999999</v>
      </c>
      <c r="AK16" s="105">
        <v>0.82098378250000004</v>
      </c>
      <c r="AL16" s="105">
        <v>1.1799586221</v>
      </c>
      <c r="AM16" s="105">
        <v>4.8348045700000002E-2</v>
      </c>
      <c r="AN16" s="105">
        <v>1.3494842545000001</v>
      </c>
      <c r="AO16" s="105">
        <v>1.0021782116</v>
      </c>
      <c r="AP16" s="105">
        <v>1.8171496167000001</v>
      </c>
      <c r="AQ16" s="105">
        <v>0.201033876</v>
      </c>
      <c r="AR16" s="105">
        <v>0.79894335760000001</v>
      </c>
      <c r="AS16" s="105">
        <v>0.56634914940000003</v>
      </c>
      <c r="AT16" s="105">
        <v>1.1270617946000001</v>
      </c>
      <c r="AU16" s="104" t="s">
        <v>28</v>
      </c>
      <c r="AV16" s="104" t="s">
        <v>28</v>
      </c>
      <c r="AW16" s="104" t="s">
        <v>28</v>
      </c>
      <c r="AX16" s="104" t="s">
        <v>28</v>
      </c>
      <c r="AY16" s="104" t="s">
        <v>28</v>
      </c>
      <c r="AZ16" s="104" t="s">
        <v>28</v>
      </c>
      <c r="BA16" s="104" t="s">
        <v>28</v>
      </c>
      <c r="BB16" s="104" t="s">
        <v>28</v>
      </c>
      <c r="BC16" s="114" t="s">
        <v>28</v>
      </c>
      <c r="BD16" s="115">
        <v>66</v>
      </c>
      <c r="BE16" s="115">
        <v>70</v>
      </c>
      <c r="BF16" s="115">
        <v>135</v>
      </c>
    </row>
    <row r="17" spans="1:58" x14ac:dyDescent="0.3">
      <c r="A17" s="10"/>
      <c r="B17" t="s">
        <v>67</v>
      </c>
      <c r="C17" s="104">
        <v>44</v>
      </c>
      <c r="D17" s="118">
        <v>546</v>
      </c>
      <c r="E17" s="113">
        <v>9.6150250135000004</v>
      </c>
      <c r="F17" s="105">
        <v>7.0892007726999999</v>
      </c>
      <c r="G17" s="105">
        <v>13.040779768</v>
      </c>
      <c r="H17" s="105">
        <v>0.55444453680000005</v>
      </c>
      <c r="I17" s="107">
        <v>8.0586080586000008</v>
      </c>
      <c r="J17" s="105">
        <v>5.9970348535999998</v>
      </c>
      <c r="K17" s="105">
        <v>10.828878842</v>
      </c>
      <c r="L17" s="105">
        <v>0.91218535300000003</v>
      </c>
      <c r="M17" s="105">
        <v>0.67255832410000005</v>
      </c>
      <c r="N17" s="105">
        <v>1.2371895319999999</v>
      </c>
      <c r="O17" s="118">
        <v>39</v>
      </c>
      <c r="P17" s="118">
        <v>568</v>
      </c>
      <c r="Q17" s="113">
        <v>9.2060955728000007</v>
      </c>
      <c r="R17" s="105">
        <v>6.6700870483000001</v>
      </c>
      <c r="S17" s="105">
        <v>12.706310289999999</v>
      </c>
      <c r="T17" s="105">
        <v>0.48145201170000002</v>
      </c>
      <c r="U17" s="107">
        <v>6.8661971830999997</v>
      </c>
      <c r="V17" s="105">
        <v>5.0166631374000001</v>
      </c>
      <c r="W17" s="105">
        <v>9.3976140046999994</v>
      </c>
      <c r="X17" s="105">
        <v>0.89070869139999997</v>
      </c>
      <c r="Y17" s="105">
        <v>0.64534464800000002</v>
      </c>
      <c r="Z17" s="105">
        <v>1.2293616681999999</v>
      </c>
      <c r="AA17" s="118">
        <v>49</v>
      </c>
      <c r="AB17" s="118">
        <v>607</v>
      </c>
      <c r="AC17" s="113">
        <v>9.9011583742999996</v>
      </c>
      <c r="AD17" s="105">
        <v>7.4162882801999999</v>
      </c>
      <c r="AE17" s="105">
        <v>13.218598502000001</v>
      </c>
      <c r="AF17" s="105">
        <v>0.74086210080000003</v>
      </c>
      <c r="AG17" s="107">
        <v>8.0724876442000006</v>
      </c>
      <c r="AH17" s="105">
        <v>6.1010863049999999</v>
      </c>
      <c r="AI17" s="105">
        <v>10.680894108</v>
      </c>
      <c r="AJ17" s="105">
        <v>0.95241017159999997</v>
      </c>
      <c r="AK17" s="105">
        <v>0.71338606319999998</v>
      </c>
      <c r="AL17" s="105">
        <v>1.2715206838999999</v>
      </c>
      <c r="AM17" s="105">
        <v>0.73913281340000003</v>
      </c>
      <c r="AN17" s="105">
        <v>1.0755002809</v>
      </c>
      <c r="AO17" s="105">
        <v>0.70074349250000001</v>
      </c>
      <c r="AP17" s="105">
        <v>1.650676555</v>
      </c>
      <c r="AQ17" s="105">
        <v>0.84612746400000005</v>
      </c>
      <c r="AR17" s="105">
        <v>0.95746974760000003</v>
      </c>
      <c r="AS17" s="105">
        <v>0.61729685590000005</v>
      </c>
      <c r="AT17" s="105">
        <v>1.4851012260000001</v>
      </c>
      <c r="AU17" s="104" t="s">
        <v>28</v>
      </c>
      <c r="AV17" s="104" t="s">
        <v>28</v>
      </c>
      <c r="AW17" s="104" t="s">
        <v>28</v>
      </c>
      <c r="AX17" s="104" t="s">
        <v>28</v>
      </c>
      <c r="AY17" s="104" t="s">
        <v>28</v>
      </c>
      <c r="AZ17" s="104" t="s">
        <v>28</v>
      </c>
      <c r="BA17" s="104" t="s">
        <v>28</v>
      </c>
      <c r="BB17" s="104" t="s">
        <v>28</v>
      </c>
      <c r="BC17" s="114" t="s">
        <v>28</v>
      </c>
      <c r="BD17" s="115">
        <v>44</v>
      </c>
      <c r="BE17" s="115">
        <v>39</v>
      </c>
      <c r="BF17" s="115">
        <v>49</v>
      </c>
    </row>
    <row r="18" spans="1:58" x14ac:dyDescent="0.3">
      <c r="A18" s="10"/>
      <c r="B18" t="s">
        <v>66</v>
      </c>
      <c r="C18" s="104">
        <v>142</v>
      </c>
      <c r="D18" s="118">
        <v>1898</v>
      </c>
      <c r="E18" s="113">
        <v>9.7860109434999991</v>
      </c>
      <c r="F18" s="105">
        <v>8.1827024641000001</v>
      </c>
      <c r="G18" s="105">
        <v>11.70346968</v>
      </c>
      <c r="H18" s="105">
        <v>0.41581783379999998</v>
      </c>
      <c r="I18" s="107">
        <v>7.4815595363999998</v>
      </c>
      <c r="J18" s="105">
        <v>6.3468888028999997</v>
      </c>
      <c r="K18" s="105">
        <v>8.8190820470000002</v>
      </c>
      <c r="L18" s="105">
        <v>0.92840692920000001</v>
      </c>
      <c r="M18" s="105">
        <v>0.77629973139999997</v>
      </c>
      <c r="N18" s="105">
        <v>1.1103178209</v>
      </c>
      <c r="O18" s="118">
        <v>182</v>
      </c>
      <c r="P18" s="118">
        <v>2341</v>
      </c>
      <c r="Q18" s="113">
        <v>10.824448628000001</v>
      </c>
      <c r="R18" s="105">
        <v>9.2224001945000005</v>
      </c>
      <c r="S18" s="105">
        <v>12.70479329</v>
      </c>
      <c r="T18" s="105">
        <v>0.57181762140000003</v>
      </c>
      <c r="U18" s="107">
        <v>7.7744553610000002</v>
      </c>
      <c r="V18" s="105">
        <v>6.7231796790000002</v>
      </c>
      <c r="W18" s="105">
        <v>8.9901146547999993</v>
      </c>
      <c r="X18" s="105">
        <v>1.0472876798999999</v>
      </c>
      <c r="Y18" s="105">
        <v>0.89228619710000001</v>
      </c>
      <c r="Z18" s="105">
        <v>1.2292148952999999</v>
      </c>
      <c r="AA18" s="118">
        <v>250</v>
      </c>
      <c r="AB18" s="118">
        <v>2954</v>
      </c>
      <c r="AC18" s="113">
        <v>11.754308979999999</v>
      </c>
      <c r="AD18" s="105">
        <v>10.214766889</v>
      </c>
      <c r="AE18" s="105">
        <v>13.525886699999999</v>
      </c>
      <c r="AF18" s="105">
        <v>8.6424366000000002E-2</v>
      </c>
      <c r="AG18" s="107">
        <v>8.4631008802000007</v>
      </c>
      <c r="AH18" s="105">
        <v>7.4764391882999996</v>
      </c>
      <c r="AI18" s="105">
        <v>9.5799717892</v>
      </c>
      <c r="AJ18" s="105">
        <v>1.1306680500999999</v>
      </c>
      <c r="AK18" s="105">
        <v>0.98257673670000001</v>
      </c>
      <c r="AL18" s="105">
        <v>1.3010792865</v>
      </c>
      <c r="AM18" s="105">
        <v>0.42813129010000001</v>
      </c>
      <c r="AN18" s="105">
        <v>1.0859037152</v>
      </c>
      <c r="AO18" s="105">
        <v>0.88565066100000001</v>
      </c>
      <c r="AP18" s="105">
        <v>1.3314356672000001</v>
      </c>
      <c r="AQ18" s="105">
        <v>0.3933781086</v>
      </c>
      <c r="AR18" s="105">
        <v>1.1061145026999999</v>
      </c>
      <c r="AS18" s="105">
        <v>0.87744338089999996</v>
      </c>
      <c r="AT18" s="105">
        <v>1.3943797625000001</v>
      </c>
      <c r="AU18" s="104" t="s">
        <v>28</v>
      </c>
      <c r="AV18" s="104" t="s">
        <v>28</v>
      </c>
      <c r="AW18" s="104" t="s">
        <v>28</v>
      </c>
      <c r="AX18" s="104" t="s">
        <v>28</v>
      </c>
      <c r="AY18" s="104" t="s">
        <v>28</v>
      </c>
      <c r="AZ18" s="104" t="s">
        <v>28</v>
      </c>
      <c r="BA18" s="104" t="s">
        <v>28</v>
      </c>
      <c r="BB18" s="104" t="s">
        <v>28</v>
      </c>
      <c r="BC18" s="114" t="s">
        <v>28</v>
      </c>
      <c r="BD18" s="115">
        <v>142</v>
      </c>
      <c r="BE18" s="115">
        <v>182</v>
      </c>
      <c r="BF18" s="115">
        <v>250</v>
      </c>
    </row>
    <row r="19" spans="1:58" x14ac:dyDescent="0.3">
      <c r="A19" s="10"/>
      <c r="B19" t="s">
        <v>69</v>
      </c>
      <c r="C19" s="104">
        <v>155</v>
      </c>
      <c r="D19" s="118">
        <v>1784</v>
      </c>
      <c r="E19" s="113">
        <v>13.269522663</v>
      </c>
      <c r="F19" s="105">
        <v>11.164334538</v>
      </c>
      <c r="G19" s="105">
        <v>15.77167283</v>
      </c>
      <c r="H19" s="105">
        <v>8.9964534999999995E-3</v>
      </c>
      <c r="I19" s="107">
        <v>8.6883408071999995</v>
      </c>
      <c r="J19" s="105">
        <v>7.4227818115000002</v>
      </c>
      <c r="K19" s="105">
        <v>10.169673296999999</v>
      </c>
      <c r="L19" s="105">
        <v>1.2588905589999999</v>
      </c>
      <c r="M19" s="105">
        <v>1.0591696254</v>
      </c>
      <c r="N19" s="105">
        <v>1.4962716089999999</v>
      </c>
      <c r="O19" s="118">
        <v>182</v>
      </c>
      <c r="P19" s="118">
        <v>2480</v>
      </c>
      <c r="Q19" s="113">
        <v>10.973263104999999</v>
      </c>
      <c r="R19" s="105">
        <v>9.3472820685000002</v>
      </c>
      <c r="S19" s="105">
        <v>12.882087252</v>
      </c>
      <c r="T19" s="105">
        <v>0.46445688159999998</v>
      </c>
      <c r="U19" s="107">
        <v>7.3387096773999998</v>
      </c>
      <c r="V19" s="105">
        <v>6.3463563019000002</v>
      </c>
      <c r="W19" s="105">
        <v>8.4862332285999997</v>
      </c>
      <c r="X19" s="105">
        <v>1.0616857867</v>
      </c>
      <c r="Y19" s="105">
        <v>0.90436877540000005</v>
      </c>
      <c r="Z19" s="105">
        <v>1.2463684509999999</v>
      </c>
      <c r="AA19" s="118">
        <v>269</v>
      </c>
      <c r="AB19" s="118">
        <v>3364</v>
      </c>
      <c r="AC19" s="113">
        <v>11.826325198999999</v>
      </c>
      <c r="AD19" s="105">
        <v>10.3184264</v>
      </c>
      <c r="AE19" s="105">
        <v>13.554583063000001</v>
      </c>
      <c r="AF19" s="105">
        <v>6.3956944599999996E-2</v>
      </c>
      <c r="AG19" s="107">
        <v>7.9964328180999997</v>
      </c>
      <c r="AH19" s="105">
        <v>7.0957387745</v>
      </c>
      <c r="AI19" s="105">
        <v>9.0114560083999997</v>
      </c>
      <c r="AJ19" s="105">
        <v>1.1375954193</v>
      </c>
      <c r="AK19" s="105">
        <v>0.99254793090000004</v>
      </c>
      <c r="AL19" s="105">
        <v>1.3038396410999999</v>
      </c>
      <c r="AM19" s="105">
        <v>0.46597307659999998</v>
      </c>
      <c r="AN19" s="105">
        <v>1.0777400564999999</v>
      </c>
      <c r="AO19" s="105">
        <v>0.88125897900000005</v>
      </c>
      <c r="AP19" s="105">
        <v>1.3180275687</v>
      </c>
      <c r="AQ19" s="105">
        <v>0.1008631041</v>
      </c>
      <c r="AR19" s="105">
        <v>0.82695236169999997</v>
      </c>
      <c r="AS19" s="105">
        <v>0.65902595720000001</v>
      </c>
      <c r="AT19" s="105">
        <v>1.0376680934</v>
      </c>
      <c r="AU19" s="104" t="s">
        <v>28</v>
      </c>
      <c r="AV19" s="104" t="s">
        <v>28</v>
      </c>
      <c r="AW19" s="104" t="s">
        <v>28</v>
      </c>
      <c r="AX19" s="104" t="s">
        <v>28</v>
      </c>
      <c r="AY19" s="104" t="s">
        <v>28</v>
      </c>
      <c r="AZ19" s="104" t="s">
        <v>28</v>
      </c>
      <c r="BA19" s="104" t="s">
        <v>28</v>
      </c>
      <c r="BB19" s="104" t="s">
        <v>28</v>
      </c>
      <c r="BC19" s="114" t="s">
        <v>28</v>
      </c>
      <c r="BD19" s="115">
        <v>155</v>
      </c>
      <c r="BE19" s="115">
        <v>182</v>
      </c>
      <c r="BF19" s="115">
        <v>269</v>
      </c>
    </row>
    <row r="20" spans="1:58" x14ac:dyDescent="0.3">
      <c r="A20" s="10"/>
      <c r="B20" t="s">
        <v>65</v>
      </c>
      <c r="C20" s="104">
        <v>238</v>
      </c>
      <c r="D20" s="118">
        <v>1967</v>
      </c>
      <c r="E20" s="113">
        <v>11.710909128000001</v>
      </c>
      <c r="F20" s="105">
        <v>10.115960498</v>
      </c>
      <c r="G20" s="105">
        <v>13.557327813000001</v>
      </c>
      <c r="H20" s="105">
        <v>0.1587102755</v>
      </c>
      <c r="I20" s="107">
        <v>12.099644128</v>
      </c>
      <c r="J20" s="105">
        <v>10.656078131999999</v>
      </c>
      <c r="K20" s="105">
        <v>13.738768261000001</v>
      </c>
      <c r="L20" s="105">
        <v>1.1110236076</v>
      </c>
      <c r="M20" s="105">
        <v>0.95970951550000005</v>
      </c>
      <c r="N20" s="105">
        <v>1.286194871</v>
      </c>
      <c r="O20" s="118">
        <v>228</v>
      </c>
      <c r="P20" s="118">
        <v>2171</v>
      </c>
      <c r="Q20" s="113">
        <v>10.546889802999999</v>
      </c>
      <c r="R20" s="105">
        <v>9.1030940166000001</v>
      </c>
      <c r="S20" s="105">
        <v>12.219678749</v>
      </c>
      <c r="T20" s="105">
        <v>0.7877019663</v>
      </c>
      <c r="U20" s="107">
        <v>10.502072778</v>
      </c>
      <c r="V20" s="105">
        <v>9.2236501982999997</v>
      </c>
      <c r="W20" s="105">
        <v>11.957688144</v>
      </c>
      <c r="X20" s="105">
        <v>1.0204332922999999</v>
      </c>
      <c r="Y20" s="105">
        <v>0.88074307890000003</v>
      </c>
      <c r="Z20" s="105">
        <v>1.1822790652999999</v>
      </c>
      <c r="AA20" s="118">
        <v>253</v>
      </c>
      <c r="AB20" s="118">
        <v>2445</v>
      </c>
      <c r="AC20" s="113">
        <v>10.788918689999999</v>
      </c>
      <c r="AD20" s="105">
        <v>9.3757237889000002</v>
      </c>
      <c r="AE20" s="105">
        <v>12.41512326</v>
      </c>
      <c r="AF20" s="105">
        <v>0.60442870670000004</v>
      </c>
      <c r="AG20" s="107">
        <v>10.347648262</v>
      </c>
      <c r="AH20" s="105">
        <v>9.1480193633999995</v>
      </c>
      <c r="AI20" s="105">
        <v>11.704590938999999</v>
      </c>
      <c r="AJ20" s="105">
        <v>1.0378054275999999</v>
      </c>
      <c r="AK20" s="105">
        <v>0.90186767700000003</v>
      </c>
      <c r="AL20" s="105">
        <v>1.1942329600999999</v>
      </c>
      <c r="AM20" s="105">
        <v>0.81855385650000001</v>
      </c>
      <c r="AN20" s="105">
        <v>1.0229478918999999</v>
      </c>
      <c r="AO20" s="105">
        <v>0.84269099609999998</v>
      </c>
      <c r="AP20" s="105">
        <v>1.2417628697</v>
      </c>
      <c r="AQ20" s="105">
        <v>0.2992212353</v>
      </c>
      <c r="AR20" s="105">
        <v>0.90060384609999999</v>
      </c>
      <c r="AS20" s="105">
        <v>0.7390820307</v>
      </c>
      <c r="AT20" s="105">
        <v>1.0974252572000001</v>
      </c>
      <c r="AU20" s="104" t="s">
        <v>28</v>
      </c>
      <c r="AV20" s="104" t="s">
        <v>28</v>
      </c>
      <c r="AW20" s="104" t="s">
        <v>28</v>
      </c>
      <c r="AX20" s="104" t="s">
        <v>28</v>
      </c>
      <c r="AY20" s="104" t="s">
        <v>28</v>
      </c>
      <c r="AZ20" s="104" t="s">
        <v>28</v>
      </c>
      <c r="BA20" s="104" t="s">
        <v>28</v>
      </c>
      <c r="BB20" s="104" t="s">
        <v>28</v>
      </c>
      <c r="BC20" s="114" t="s">
        <v>28</v>
      </c>
      <c r="BD20" s="115">
        <v>238</v>
      </c>
      <c r="BE20" s="115">
        <v>228</v>
      </c>
      <c r="BF20" s="115">
        <v>253</v>
      </c>
    </row>
    <row r="21" spans="1:58" x14ac:dyDescent="0.3">
      <c r="A21" s="10"/>
      <c r="B21" t="s">
        <v>64</v>
      </c>
      <c r="C21" s="104">
        <v>26</v>
      </c>
      <c r="D21" s="118">
        <v>767</v>
      </c>
      <c r="E21" s="113">
        <v>7.0731323830999999</v>
      </c>
      <c r="F21" s="105">
        <v>4.7836094447999997</v>
      </c>
      <c r="G21" s="105">
        <v>10.458462859000001</v>
      </c>
      <c r="H21" s="105">
        <v>4.55877664E-2</v>
      </c>
      <c r="I21" s="107">
        <v>3.3898305084999998</v>
      </c>
      <c r="J21" s="105">
        <v>2.3080415729000001</v>
      </c>
      <c r="K21" s="105">
        <v>4.9786585352000001</v>
      </c>
      <c r="L21" s="105">
        <v>0.67103390269999996</v>
      </c>
      <c r="M21" s="105">
        <v>0.45382497329999999</v>
      </c>
      <c r="N21" s="105">
        <v>0.99220299700000003</v>
      </c>
      <c r="O21" s="118">
        <v>31</v>
      </c>
      <c r="P21" s="118">
        <v>942</v>
      </c>
      <c r="Q21" s="113">
        <v>7.0457417283000003</v>
      </c>
      <c r="R21" s="105">
        <v>4.9198090737999998</v>
      </c>
      <c r="S21" s="105">
        <v>10.090325815</v>
      </c>
      <c r="T21" s="105">
        <v>3.6520799399999998E-2</v>
      </c>
      <c r="U21" s="107">
        <v>3.2908704883</v>
      </c>
      <c r="V21" s="105">
        <v>2.3143576880999999</v>
      </c>
      <c r="W21" s="105">
        <v>4.6794100267000003</v>
      </c>
      <c r="X21" s="105">
        <v>0.68169001129999995</v>
      </c>
      <c r="Y21" s="105">
        <v>0.47600165210000001</v>
      </c>
      <c r="Z21" s="105">
        <v>0.97625978700000005</v>
      </c>
      <c r="AA21" s="118">
        <v>37</v>
      </c>
      <c r="AB21" s="118">
        <v>1035</v>
      </c>
      <c r="AC21" s="113">
        <v>7.7754094156000004</v>
      </c>
      <c r="AD21" s="105">
        <v>5.5908378689999996</v>
      </c>
      <c r="AE21" s="105">
        <v>10.813583401000001</v>
      </c>
      <c r="AF21" s="105">
        <v>8.4367371400000002E-2</v>
      </c>
      <c r="AG21" s="107">
        <v>3.5748792270999998</v>
      </c>
      <c r="AH21" s="105">
        <v>2.5901487299000001</v>
      </c>
      <c r="AI21" s="105">
        <v>4.9339875122999999</v>
      </c>
      <c r="AJ21" s="105">
        <v>0.74793056889999998</v>
      </c>
      <c r="AK21" s="105">
        <v>0.537792716</v>
      </c>
      <c r="AL21" s="105">
        <v>1.0401779704</v>
      </c>
      <c r="AM21" s="105">
        <v>0.68965755120000005</v>
      </c>
      <c r="AN21" s="105">
        <v>1.1035615149</v>
      </c>
      <c r="AO21" s="105">
        <v>0.68036214319999999</v>
      </c>
      <c r="AP21" s="105">
        <v>1.789999678</v>
      </c>
      <c r="AQ21" s="105">
        <v>0.98849022070000003</v>
      </c>
      <c r="AR21" s="105">
        <v>0.99612750709999998</v>
      </c>
      <c r="AS21" s="105">
        <v>0.58799560569999998</v>
      </c>
      <c r="AT21" s="105">
        <v>1.6875466428999999</v>
      </c>
      <c r="AU21" s="104" t="s">
        <v>28</v>
      </c>
      <c r="AV21" s="104" t="s">
        <v>28</v>
      </c>
      <c r="AW21" s="104" t="s">
        <v>28</v>
      </c>
      <c r="AX21" s="104" t="s">
        <v>28</v>
      </c>
      <c r="AY21" s="104" t="s">
        <v>28</v>
      </c>
      <c r="AZ21" s="104" t="s">
        <v>28</v>
      </c>
      <c r="BA21" s="104" t="s">
        <v>28</v>
      </c>
      <c r="BB21" s="104" t="s">
        <v>28</v>
      </c>
      <c r="BC21" s="114" t="s">
        <v>28</v>
      </c>
      <c r="BD21" s="115">
        <v>26</v>
      </c>
      <c r="BE21" s="115">
        <v>31</v>
      </c>
      <c r="BF21" s="115">
        <v>37</v>
      </c>
    </row>
    <row r="22" spans="1:58" x14ac:dyDescent="0.3">
      <c r="A22" s="10"/>
      <c r="B22" t="s">
        <v>204</v>
      </c>
      <c r="C22" s="104">
        <v>87</v>
      </c>
      <c r="D22" s="118">
        <v>1046</v>
      </c>
      <c r="E22" s="113">
        <v>9.7687081407999994</v>
      </c>
      <c r="F22" s="105">
        <v>7.8244799392999997</v>
      </c>
      <c r="G22" s="105">
        <v>12.19603852</v>
      </c>
      <c r="H22" s="105">
        <v>0.50178510310000002</v>
      </c>
      <c r="I22" s="107">
        <v>8.3173996175999996</v>
      </c>
      <c r="J22" s="105">
        <v>6.7410753822</v>
      </c>
      <c r="K22" s="105">
        <v>10.262329447000001</v>
      </c>
      <c r="L22" s="105">
        <v>0.92676539800000002</v>
      </c>
      <c r="M22" s="105">
        <v>0.7423148651</v>
      </c>
      <c r="N22" s="105">
        <v>1.1570482331</v>
      </c>
      <c r="O22" s="118">
        <v>75</v>
      </c>
      <c r="P22" s="118">
        <v>1153</v>
      </c>
      <c r="Q22" s="113">
        <v>8.0214339126999992</v>
      </c>
      <c r="R22" s="105">
        <v>6.3274886600000002</v>
      </c>
      <c r="S22" s="105">
        <v>10.1688688</v>
      </c>
      <c r="T22" s="105">
        <v>3.6222923300000001E-2</v>
      </c>
      <c r="U22" s="107">
        <v>6.5047701648</v>
      </c>
      <c r="V22" s="105">
        <v>5.1873275022999996</v>
      </c>
      <c r="W22" s="105">
        <v>8.1568080822999995</v>
      </c>
      <c r="X22" s="105">
        <v>0.77609023799999999</v>
      </c>
      <c r="Y22" s="105">
        <v>0.6121975489</v>
      </c>
      <c r="Z22" s="105">
        <v>0.98385898240000003</v>
      </c>
      <c r="AA22" s="118">
        <v>98</v>
      </c>
      <c r="AB22" s="118">
        <v>1287</v>
      </c>
      <c r="AC22" s="113">
        <v>8.5168192866000005</v>
      </c>
      <c r="AD22" s="105">
        <v>6.9046267540999997</v>
      </c>
      <c r="AE22" s="105">
        <v>10.505449946000001</v>
      </c>
      <c r="AF22" s="105">
        <v>6.2595224899999996E-2</v>
      </c>
      <c r="AG22" s="107">
        <v>7.6146076145999997</v>
      </c>
      <c r="AH22" s="105">
        <v>6.2468803582000003</v>
      </c>
      <c r="AI22" s="105">
        <v>9.2817927989999998</v>
      </c>
      <c r="AJ22" s="105">
        <v>0.81924811330000002</v>
      </c>
      <c r="AK22" s="105">
        <v>0.66416842379999996</v>
      </c>
      <c r="AL22" s="105">
        <v>1.0105380610000001</v>
      </c>
      <c r="AM22" s="105">
        <v>0.70536346530000005</v>
      </c>
      <c r="AN22" s="105">
        <v>1.0617577081</v>
      </c>
      <c r="AO22" s="105">
        <v>0.77823994659999995</v>
      </c>
      <c r="AP22" s="105">
        <v>1.4485627929</v>
      </c>
      <c r="AQ22" s="105">
        <v>0.22534554309999999</v>
      </c>
      <c r="AR22" s="105">
        <v>0.82113558900000005</v>
      </c>
      <c r="AS22" s="105">
        <v>0.59712079689999997</v>
      </c>
      <c r="AT22" s="105">
        <v>1.1291913781</v>
      </c>
      <c r="AU22" s="104" t="s">
        <v>28</v>
      </c>
      <c r="AV22" s="104" t="s">
        <v>28</v>
      </c>
      <c r="AW22" s="104" t="s">
        <v>28</v>
      </c>
      <c r="AX22" s="104" t="s">
        <v>28</v>
      </c>
      <c r="AY22" s="104" t="s">
        <v>28</v>
      </c>
      <c r="AZ22" s="104" t="s">
        <v>28</v>
      </c>
      <c r="BA22" s="104" t="s">
        <v>28</v>
      </c>
      <c r="BB22" s="104" t="s">
        <v>28</v>
      </c>
      <c r="BC22" s="114" t="s">
        <v>28</v>
      </c>
      <c r="BD22" s="115">
        <v>87</v>
      </c>
      <c r="BE22" s="115">
        <v>75</v>
      </c>
      <c r="BF22" s="115">
        <v>98</v>
      </c>
    </row>
    <row r="23" spans="1:58" x14ac:dyDescent="0.3">
      <c r="A23" s="10"/>
      <c r="B23" t="s">
        <v>74</v>
      </c>
      <c r="C23" s="104">
        <v>289</v>
      </c>
      <c r="D23" s="118">
        <v>2166</v>
      </c>
      <c r="E23" s="113">
        <v>12.017956966</v>
      </c>
      <c r="F23" s="105">
        <v>10.493837643999999</v>
      </c>
      <c r="G23" s="105">
        <v>13.763438558000001</v>
      </c>
      <c r="H23" s="105">
        <v>5.8007962099999998E-2</v>
      </c>
      <c r="I23" s="107">
        <v>13.342566944</v>
      </c>
      <c r="J23" s="105">
        <v>11.889640175</v>
      </c>
      <c r="K23" s="105">
        <v>14.973042919999999</v>
      </c>
      <c r="L23" s="105">
        <v>1.1401534892</v>
      </c>
      <c r="M23" s="105">
        <v>0.99555903199999995</v>
      </c>
      <c r="N23" s="105">
        <v>1.3057487673999999</v>
      </c>
      <c r="O23" s="118">
        <v>331</v>
      </c>
      <c r="P23" s="118">
        <v>2644</v>
      </c>
      <c r="Q23" s="113">
        <v>11.611224173</v>
      </c>
      <c r="R23" s="105">
        <v>10.217330756000001</v>
      </c>
      <c r="S23" s="105">
        <v>13.195278689</v>
      </c>
      <c r="T23" s="105">
        <v>7.4515171800000002E-2</v>
      </c>
      <c r="U23" s="107">
        <v>12.518910740999999</v>
      </c>
      <c r="V23" s="105">
        <v>11.240361397999999</v>
      </c>
      <c r="W23" s="105">
        <v>13.942890321</v>
      </c>
      <c r="X23" s="105">
        <v>1.1234098329</v>
      </c>
      <c r="Y23" s="105">
        <v>0.98854777640000002</v>
      </c>
      <c r="Z23" s="105">
        <v>1.2766703670999999</v>
      </c>
      <c r="AA23" s="118">
        <v>354</v>
      </c>
      <c r="AB23" s="118">
        <v>3052</v>
      </c>
      <c r="AC23" s="113">
        <v>10.949542401</v>
      </c>
      <c r="AD23" s="105">
        <v>9.6699156303000002</v>
      </c>
      <c r="AE23" s="105">
        <v>12.398503088</v>
      </c>
      <c r="AF23" s="105">
        <v>0.41319156889999997</v>
      </c>
      <c r="AG23" s="107">
        <v>11.598951507000001</v>
      </c>
      <c r="AH23" s="105">
        <v>10.451482101</v>
      </c>
      <c r="AI23" s="105">
        <v>12.872401709</v>
      </c>
      <c r="AJ23" s="105">
        <v>1.0532561103</v>
      </c>
      <c r="AK23" s="105">
        <v>0.93016651750000001</v>
      </c>
      <c r="AL23" s="105">
        <v>1.192634236</v>
      </c>
      <c r="AM23" s="105">
        <v>0.49184585710000001</v>
      </c>
      <c r="AN23" s="105">
        <v>0.94301360810000001</v>
      </c>
      <c r="AO23" s="105">
        <v>0.79773602190000004</v>
      </c>
      <c r="AP23" s="105">
        <v>1.1147480377000001</v>
      </c>
      <c r="AQ23" s="105">
        <v>0.70018502220000001</v>
      </c>
      <c r="AR23" s="105">
        <v>0.96615624479999995</v>
      </c>
      <c r="AS23" s="105">
        <v>0.81084947470000002</v>
      </c>
      <c r="AT23" s="105">
        <v>1.1512098341999999</v>
      </c>
      <c r="AU23" s="104" t="s">
        <v>28</v>
      </c>
      <c r="AV23" s="104" t="s">
        <v>28</v>
      </c>
      <c r="AW23" s="104" t="s">
        <v>28</v>
      </c>
      <c r="AX23" s="104" t="s">
        <v>28</v>
      </c>
      <c r="AY23" s="104" t="s">
        <v>28</v>
      </c>
      <c r="AZ23" s="104" t="s">
        <v>28</v>
      </c>
      <c r="BA23" s="104" t="s">
        <v>28</v>
      </c>
      <c r="BB23" s="104" t="s">
        <v>28</v>
      </c>
      <c r="BC23" s="114" t="s">
        <v>28</v>
      </c>
      <c r="BD23" s="115">
        <v>289</v>
      </c>
      <c r="BE23" s="115">
        <v>331</v>
      </c>
      <c r="BF23" s="115">
        <v>354</v>
      </c>
    </row>
    <row r="24" spans="1:58" x14ac:dyDescent="0.3">
      <c r="A24" s="10"/>
      <c r="B24" t="s">
        <v>181</v>
      </c>
      <c r="C24" s="104">
        <v>200</v>
      </c>
      <c r="D24" s="118">
        <v>2299</v>
      </c>
      <c r="E24" s="113">
        <v>11.267694555</v>
      </c>
      <c r="F24" s="105">
        <v>9.6554353068999994</v>
      </c>
      <c r="G24" s="105">
        <v>13.14916796</v>
      </c>
      <c r="H24" s="105">
        <v>0.3972179549</v>
      </c>
      <c r="I24" s="107">
        <v>8.6994345368000001</v>
      </c>
      <c r="J24" s="105">
        <v>7.5735934071999997</v>
      </c>
      <c r="K24" s="105">
        <v>9.9926358850000003</v>
      </c>
      <c r="L24" s="105">
        <v>1.0689754754</v>
      </c>
      <c r="M24" s="105">
        <v>0.91601911089999999</v>
      </c>
      <c r="N24" s="105">
        <v>1.2474724091</v>
      </c>
      <c r="O24" s="118">
        <v>241</v>
      </c>
      <c r="P24" s="118">
        <v>3034</v>
      </c>
      <c r="Q24" s="113">
        <v>10.459128413</v>
      </c>
      <c r="R24" s="105">
        <v>9.0675830223999991</v>
      </c>
      <c r="S24" s="105">
        <v>12.064225593</v>
      </c>
      <c r="T24" s="105">
        <v>0.87053934109999997</v>
      </c>
      <c r="U24" s="107">
        <v>7.9433091628000003</v>
      </c>
      <c r="V24" s="105">
        <v>7.0011721199999997</v>
      </c>
      <c r="W24" s="105">
        <v>9.0122281490000002</v>
      </c>
      <c r="X24" s="105">
        <v>1.0119421973</v>
      </c>
      <c r="Y24" s="105">
        <v>0.87730731719999999</v>
      </c>
      <c r="Z24" s="105">
        <v>1.1672386525</v>
      </c>
      <c r="AA24" s="118">
        <v>354</v>
      </c>
      <c r="AB24" s="118">
        <v>3461</v>
      </c>
      <c r="AC24" s="113">
        <v>12.855917617999999</v>
      </c>
      <c r="AD24" s="105">
        <v>11.367348403999999</v>
      </c>
      <c r="AE24" s="105">
        <v>14.539416927</v>
      </c>
      <c r="AF24" s="105">
        <v>7.1754909999999998E-4</v>
      </c>
      <c r="AG24" s="107">
        <v>10.228257728999999</v>
      </c>
      <c r="AH24" s="105">
        <v>9.2163893017999996</v>
      </c>
      <c r="AI24" s="105">
        <v>11.351219306000001</v>
      </c>
      <c r="AJ24" s="105">
        <v>1.2366337596000001</v>
      </c>
      <c r="AK24" s="105">
        <v>1.0934456186999999</v>
      </c>
      <c r="AL24" s="105">
        <v>1.3985725758000001</v>
      </c>
      <c r="AM24" s="105">
        <v>2.3167059100000002E-2</v>
      </c>
      <c r="AN24" s="105">
        <v>1.2291576420999999</v>
      </c>
      <c r="AO24" s="105">
        <v>1.0286351380000001</v>
      </c>
      <c r="AP24" s="105">
        <v>1.4687700751999999</v>
      </c>
      <c r="AQ24" s="105">
        <v>0.46663259060000001</v>
      </c>
      <c r="AR24" s="105">
        <v>0.9282403213</v>
      </c>
      <c r="AS24" s="105">
        <v>0.75960924559999998</v>
      </c>
      <c r="AT24" s="105">
        <v>1.1343070125000001</v>
      </c>
      <c r="AU24" s="104" t="s">
        <v>28</v>
      </c>
      <c r="AV24" s="104" t="s">
        <v>28</v>
      </c>
      <c r="AW24" s="104">
        <v>3</v>
      </c>
      <c r="AX24" s="104" t="s">
        <v>28</v>
      </c>
      <c r="AY24" s="104" t="s">
        <v>28</v>
      </c>
      <c r="AZ24" s="104" t="s">
        <v>28</v>
      </c>
      <c r="BA24" s="104" t="s">
        <v>28</v>
      </c>
      <c r="BB24" s="104" t="s">
        <v>28</v>
      </c>
      <c r="BC24" s="114">
        <v>-3</v>
      </c>
      <c r="BD24" s="115">
        <v>200</v>
      </c>
      <c r="BE24" s="115">
        <v>241</v>
      </c>
      <c r="BF24" s="115">
        <v>354</v>
      </c>
    </row>
    <row r="25" spans="1:58" x14ac:dyDescent="0.3">
      <c r="A25" s="10"/>
      <c r="B25" t="s">
        <v>70</v>
      </c>
      <c r="C25" s="104">
        <v>403</v>
      </c>
      <c r="D25" s="118">
        <v>3833</v>
      </c>
      <c r="E25" s="113">
        <v>10.232964497999999</v>
      </c>
      <c r="F25" s="105">
        <v>9.0752847859999992</v>
      </c>
      <c r="G25" s="105">
        <v>11.538322475999999</v>
      </c>
      <c r="H25" s="105">
        <v>0.62865441070000005</v>
      </c>
      <c r="I25" s="107">
        <v>10.513957735</v>
      </c>
      <c r="J25" s="105">
        <v>9.5359695986999995</v>
      </c>
      <c r="K25" s="105">
        <v>11.592246191999999</v>
      </c>
      <c r="L25" s="105">
        <v>0.97080978159999998</v>
      </c>
      <c r="M25" s="105">
        <v>0.86097975250000003</v>
      </c>
      <c r="N25" s="105">
        <v>1.0946501694999999</v>
      </c>
      <c r="O25" s="118">
        <v>503</v>
      </c>
      <c r="P25" s="118">
        <v>4586</v>
      </c>
      <c r="Q25" s="113">
        <v>11.164765052</v>
      </c>
      <c r="R25" s="105">
        <v>9.9939792280000006</v>
      </c>
      <c r="S25" s="105">
        <v>12.472707400000001</v>
      </c>
      <c r="T25" s="105">
        <v>0.1722119912</v>
      </c>
      <c r="U25" s="107">
        <v>10.968163977</v>
      </c>
      <c r="V25" s="105">
        <v>10.050339529</v>
      </c>
      <c r="W25" s="105">
        <v>11.96980666</v>
      </c>
      <c r="X25" s="105">
        <v>1.0802139942</v>
      </c>
      <c r="Y25" s="105">
        <v>0.96693805639999997</v>
      </c>
      <c r="Z25" s="105">
        <v>1.2067601079000001</v>
      </c>
      <c r="AA25" s="118">
        <v>690</v>
      </c>
      <c r="AB25" s="118">
        <v>5428</v>
      </c>
      <c r="AC25" s="113">
        <v>13.719597650000001</v>
      </c>
      <c r="AD25" s="105">
        <v>12.417313473</v>
      </c>
      <c r="AE25" s="105">
        <v>15.158460812</v>
      </c>
      <c r="AF25" s="105">
        <v>4.9878860000000001E-8</v>
      </c>
      <c r="AG25" s="107">
        <v>12.711864407</v>
      </c>
      <c r="AH25" s="105">
        <v>11.797895982</v>
      </c>
      <c r="AI25" s="105">
        <v>13.696636837</v>
      </c>
      <c r="AJ25" s="105">
        <v>1.3197126899</v>
      </c>
      <c r="AK25" s="105">
        <v>1.1944436406000001</v>
      </c>
      <c r="AL25" s="105">
        <v>1.4581195167000001</v>
      </c>
      <c r="AM25" s="105">
        <v>2.9159243E-3</v>
      </c>
      <c r="AN25" s="105">
        <v>1.2288299471999999</v>
      </c>
      <c r="AO25" s="105">
        <v>1.0729082701999999</v>
      </c>
      <c r="AP25" s="105">
        <v>1.4074111283999999</v>
      </c>
      <c r="AQ25" s="105">
        <v>0.25643348110000003</v>
      </c>
      <c r="AR25" s="105">
        <v>1.0910587107</v>
      </c>
      <c r="AS25" s="105">
        <v>0.93860412469999999</v>
      </c>
      <c r="AT25" s="105">
        <v>1.268276027</v>
      </c>
      <c r="AU25" s="104" t="s">
        <v>28</v>
      </c>
      <c r="AV25" s="104" t="s">
        <v>28</v>
      </c>
      <c r="AW25" s="104">
        <v>3</v>
      </c>
      <c r="AX25" s="104" t="s">
        <v>28</v>
      </c>
      <c r="AY25" s="104" t="s">
        <v>228</v>
      </c>
      <c r="AZ25" s="104" t="s">
        <v>28</v>
      </c>
      <c r="BA25" s="104" t="s">
        <v>28</v>
      </c>
      <c r="BB25" s="104" t="s">
        <v>28</v>
      </c>
      <c r="BC25" s="114" t="s">
        <v>428</v>
      </c>
      <c r="BD25" s="115">
        <v>403</v>
      </c>
      <c r="BE25" s="115">
        <v>503</v>
      </c>
      <c r="BF25" s="115">
        <v>690</v>
      </c>
    </row>
    <row r="26" spans="1:58" x14ac:dyDescent="0.3">
      <c r="A26" s="10"/>
      <c r="B26" t="s">
        <v>149</v>
      </c>
      <c r="C26" s="104">
        <v>71</v>
      </c>
      <c r="D26" s="118">
        <v>1093</v>
      </c>
      <c r="E26" s="113">
        <v>7.4831589382999999</v>
      </c>
      <c r="F26" s="105">
        <v>5.8620693491000004</v>
      </c>
      <c r="G26" s="105">
        <v>9.5525426879000008</v>
      </c>
      <c r="H26" s="105">
        <v>5.9570385000000002E-3</v>
      </c>
      <c r="I26" s="107">
        <v>6.4958828910999999</v>
      </c>
      <c r="J26" s="105">
        <v>5.1477701694000002</v>
      </c>
      <c r="K26" s="105">
        <v>8.1970432142000007</v>
      </c>
      <c r="L26" s="105">
        <v>0.70993346020000003</v>
      </c>
      <c r="M26" s="105">
        <v>0.55613935390000002</v>
      </c>
      <c r="N26" s="105">
        <v>0.90625760320000004</v>
      </c>
      <c r="O26" s="118">
        <v>102</v>
      </c>
      <c r="P26" s="118">
        <v>1263</v>
      </c>
      <c r="Q26" s="113">
        <v>9.2940602445000007</v>
      </c>
      <c r="R26" s="105">
        <v>7.5570646098000003</v>
      </c>
      <c r="S26" s="105">
        <v>11.430305322000001</v>
      </c>
      <c r="T26" s="105">
        <v>0.31425436820000002</v>
      </c>
      <c r="U26" s="107">
        <v>8.0760095011999997</v>
      </c>
      <c r="V26" s="105">
        <v>6.6514343594999996</v>
      </c>
      <c r="W26" s="105">
        <v>9.8056939207999996</v>
      </c>
      <c r="X26" s="105">
        <v>0.89921945439999995</v>
      </c>
      <c r="Y26" s="105">
        <v>0.73116155230000002</v>
      </c>
      <c r="Z26" s="105">
        <v>1.1059055618</v>
      </c>
      <c r="AA26" s="118">
        <v>133</v>
      </c>
      <c r="AB26" s="118">
        <v>1459</v>
      </c>
      <c r="AC26" s="113">
        <v>11.066559002</v>
      </c>
      <c r="AD26" s="105">
        <v>9.2174847796999995</v>
      </c>
      <c r="AE26" s="105">
        <v>13.286566897</v>
      </c>
      <c r="AF26" s="105">
        <v>0.50272835220000001</v>
      </c>
      <c r="AG26" s="107">
        <v>9.1158327622000002</v>
      </c>
      <c r="AH26" s="105">
        <v>7.6910886048</v>
      </c>
      <c r="AI26" s="105">
        <v>10.804505216000001</v>
      </c>
      <c r="AJ26" s="105">
        <v>1.0645121469000001</v>
      </c>
      <c r="AK26" s="105">
        <v>0.88664638299999998</v>
      </c>
      <c r="AL26" s="105">
        <v>1.2780586857</v>
      </c>
      <c r="AM26" s="105">
        <v>0.20360790000000001</v>
      </c>
      <c r="AN26" s="105">
        <v>1.1907130695000001</v>
      </c>
      <c r="AO26" s="105">
        <v>0.90978519800000002</v>
      </c>
      <c r="AP26" s="105">
        <v>1.5583872074</v>
      </c>
      <c r="AQ26" s="105">
        <v>0.17563979809999999</v>
      </c>
      <c r="AR26" s="105">
        <v>1.2419969055</v>
      </c>
      <c r="AS26" s="105">
        <v>0.90762850139999995</v>
      </c>
      <c r="AT26" s="105">
        <v>1.6995459164</v>
      </c>
      <c r="AU26" s="104" t="s">
        <v>28</v>
      </c>
      <c r="AV26" s="104" t="s">
        <v>28</v>
      </c>
      <c r="AW26" s="104" t="s">
        <v>28</v>
      </c>
      <c r="AX26" s="104" t="s">
        <v>28</v>
      </c>
      <c r="AY26" s="104" t="s">
        <v>28</v>
      </c>
      <c r="AZ26" s="104" t="s">
        <v>28</v>
      </c>
      <c r="BA26" s="104" t="s">
        <v>28</v>
      </c>
      <c r="BB26" s="104" t="s">
        <v>28</v>
      </c>
      <c r="BC26" s="114" t="s">
        <v>28</v>
      </c>
      <c r="BD26" s="115">
        <v>71</v>
      </c>
      <c r="BE26" s="115">
        <v>102</v>
      </c>
      <c r="BF26" s="115">
        <v>133</v>
      </c>
    </row>
    <row r="27" spans="1:58" x14ac:dyDescent="0.3">
      <c r="A27" s="10"/>
      <c r="B27" t="s">
        <v>205</v>
      </c>
      <c r="C27" s="104">
        <v>76</v>
      </c>
      <c r="D27" s="118">
        <v>770</v>
      </c>
      <c r="E27" s="113">
        <v>10.715356441999999</v>
      </c>
      <c r="F27" s="105">
        <v>8.4613086475999992</v>
      </c>
      <c r="G27" s="105">
        <v>13.569870627</v>
      </c>
      <c r="H27" s="105">
        <v>0.89148700540000003</v>
      </c>
      <c r="I27" s="107">
        <v>9.8701298700999995</v>
      </c>
      <c r="J27" s="105">
        <v>7.8828516544999996</v>
      </c>
      <c r="K27" s="105">
        <v>12.358403775999999</v>
      </c>
      <c r="L27" s="105">
        <v>1.0165747031000001</v>
      </c>
      <c r="M27" s="105">
        <v>0.80273132979999995</v>
      </c>
      <c r="N27" s="105">
        <v>1.2873848181000001</v>
      </c>
      <c r="O27" s="118">
        <v>65</v>
      </c>
      <c r="P27" s="118">
        <v>853</v>
      </c>
      <c r="Q27" s="113">
        <v>8.8156193502000004</v>
      </c>
      <c r="R27" s="105">
        <v>6.8419337565999996</v>
      </c>
      <c r="S27" s="105">
        <v>11.358651997000001</v>
      </c>
      <c r="T27" s="105">
        <v>0.2186393573</v>
      </c>
      <c r="U27" s="107">
        <v>7.6201641265999998</v>
      </c>
      <c r="V27" s="105">
        <v>5.9756584689999999</v>
      </c>
      <c r="W27" s="105">
        <v>9.717238965</v>
      </c>
      <c r="X27" s="105">
        <v>0.8529293134</v>
      </c>
      <c r="Y27" s="105">
        <v>0.66197117059999999</v>
      </c>
      <c r="Z27" s="105">
        <v>1.0989729551</v>
      </c>
      <c r="AA27" s="118">
        <v>73</v>
      </c>
      <c r="AB27" s="118">
        <v>907</v>
      </c>
      <c r="AC27" s="113">
        <v>9.2110161306999991</v>
      </c>
      <c r="AD27" s="105">
        <v>7.2404743783000001</v>
      </c>
      <c r="AE27" s="105">
        <v>11.717853517</v>
      </c>
      <c r="AF27" s="105">
        <v>0.32447188249999998</v>
      </c>
      <c r="AG27" s="107">
        <v>8.0485115765999993</v>
      </c>
      <c r="AH27" s="105">
        <v>6.3986737595000003</v>
      </c>
      <c r="AI27" s="105">
        <v>10.12374455</v>
      </c>
      <c r="AJ27" s="105">
        <v>0.88602415209999996</v>
      </c>
      <c r="AK27" s="105">
        <v>0.69647420879999999</v>
      </c>
      <c r="AL27" s="105">
        <v>1.1271613337999999</v>
      </c>
      <c r="AM27" s="105">
        <v>0.80262691480000004</v>
      </c>
      <c r="AN27" s="105">
        <v>1.0448518436000001</v>
      </c>
      <c r="AO27" s="105">
        <v>0.74069246649999998</v>
      </c>
      <c r="AP27" s="105">
        <v>1.4739118116000001</v>
      </c>
      <c r="AQ27" s="105">
        <v>0.26137289139999997</v>
      </c>
      <c r="AR27" s="105">
        <v>0.82270892230000003</v>
      </c>
      <c r="AS27" s="105">
        <v>0.58525622970000002</v>
      </c>
      <c r="AT27" s="105">
        <v>1.1565019498</v>
      </c>
      <c r="AU27" s="104" t="s">
        <v>28</v>
      </c>
      <c r="AV27" s="104" t="s">
        <v>28</v>
      </c>
      <c r="AW27" s="104" t="s">
        <v>28</v>
      </c>
      <c r="AX27" s="104" t="s">
        <v>28</v>
      </c>
      <c r="AY27" s="104" t="s">
        <v>28</v>
      </c>
      <c r="AZ27" s="104" t="s">
        <v>28</v>
      </c>
      <c r="BA27" s="104" t="s">
        <v>28</v>
      </c>
      <c r="BB27" s="104" t="s">
        <v>28</v>
      </c>
      <c r="BC27" s="114" t="s">
        <v>28</v>
      </c>
      <c r="BD27" s="115">
        <v>76</v>
      </c>
      <c r="BE27" s="115">
        <v>65</v>
      </c>
      <c r="BF27" s="115">
        <v>73</v>
      </c>
    </row>
    <row r="28" spans="1:58" x14ac:dyDescent="0.3">
      <c r="A28" s="10"/>
      <c r="B28" t="s">
        <v>73</v>
      </c>
      <c r="C28" s="104">
        <v>263</v>
      </c>
      <c r="D28" s="118">
        <v>1742</v>
      </c>
      <c r="E28" s="113">
        <v>13.619440084000001</v>
      </c>
      <c r="F28" s="105">
        <v>11.833072777</v>
      </c>
      <c r="G28" s="105">
        <v>15.675484441</v>
      </c>
      <c r="H28" s="105">
        <v>3.5391729999999997E-4</v>
      </c>
      <c r="I28" s="107">
        <v>15.097588977999999</v>
      </c>
      <c r="J28" s="105">
        <v>13.378895518</v>
      </c>
      <c r="K28" s="105">
        <v>17.037071009000002</v>
      </c>
      <c r="L28" s="105">
        <v>1.2920875134000001</v>
      </c>
      <c r="M28" s="105">
        <v>1.1226133736999999</v>
      </c>
      <c r="N28" s="105">
        <v>1.4871461372000001</v>
      </c>
      <c r="O28" s="118">
        <v>237</v>
      </c>
      <c r="P28" s="118">
        <v>1950</v>
      </c>
      <c r="Q28" s="113">
        <v>11.067051072</v>
      </c>
      <c r="R28" s="105">
        <v>9.5638861438999996</v>
      </c>
      <c r="S28" s="105">
        <v>12.806469837</v>
      </c>
      <c r="T28" s="105">
        <v>0.3586471477</v>
      </c>
      <c r="U28" s="107">
        <v>12.153846154</v>
      </c>
      <c r="V28" s="105">
        <v>10.700947979</v>
      </c>
      <c r="W28" s="105">
        <v>13.80400845</v>
      </c>
      <c r="X28" s="105">
        <v>1.0707599655</v>
      </c>
      <c r="Y28" s="105">
        <v>0.92532566549999995</v>
      </c>
      <c r="Z28" s="105">
        <v>1.2390523105</v>
      </c>
      <c r="AA28" s="118">
        <v>273</v>
      </c>
      <c r="AB28" s="118">
        <v>2080</v>
      </c>
      <c r="AC28" s="113">
        <v>11.466007854000001</v>
      </c>
      <c r="AD28" s="105">
        <v>9.9907746197999998</v>
      </c>
      <c r="AE28" s="105">
        <v>13.159073357</v>
      </c>
      <c r="AF28" s="105">
        <v>0.16322907580000001</v>
      </c>
      <c r="AG28" s="107">
        <v>13.125</v>
      </c>
      <c r="AH28" s="105">
        <v>11.656877997</v>
      </c>
      <c r="AI28" s="105">
        <v>14.778024188</v>
      </c>
      <c r="AJ28" s="105">
        <v>1.102935848</v>
      </c>
      <c r="AK28" s="105">
        <v>0.96103051890000002</v>
      </c>
      <c r="AL28" s="105">
        <v>1.2657948535000001</v>
      </c>
      <c r="AM28" s="105">
        <v>0.71624449369999998</v>
      </c>
      <c r="AN28" s="105">
        <v>1.0360490595</v>
      </c>
      <c r="AO28" s="105">
        <v>0.85594689430000004</v>
      </c>
      <c r="AP28" s="105">
        <v>1.2540470217999999</v>
      </c>
      <c r="AQ28" s="105">
        <v>3.4567097099999999E-2</v>
      </c>
      <c r="AR28" s="105">
        <v>0.81259222139999998</v>
      </c>
      <c r="AS28" s="105">
        <v>0.67032967649999997</v>
      </c>
      <c r="AT28" s="105">
        <v>0.98504682300000002</v>
      </c>
      <c r="AU28" s="104">
        <v>1</v>
      </c>
      <c r="AV28" s="104" t="s">
        <v>28</v>
      </c>
      <c r="AW28" s="104" t="s">
        <v>28</v>
      </c>
      <c r="AX28" s="104" t="s">
        <v>28</v>
      </c>
      <c r="AY28" s="104" t="s">
        <v>28</v>
      </c>
      <c r="AZ28" s="104" t="s">
        <v>28</v>
      </c>
      <c r="BA28" s="104" t="s">
        <v>28</v>
      </c>
      <c r="BB28" s="104" t="s">
        <v>28</v>
      </c>
      <c r="BC28" s="114">
        <v>-1</v>
      </c>
      <c r="BD28" s="115">
        <v>263</v>
      </c>
      <c r="BE28" s="115">
        <v>237</v>
      </c>
      <c r="BF28" s="115">
        <v>273</v>
      </c>
    </row>
    <row r="29" spans="1:58" x14ac:dyDescent="0.3">
      <c r="A29" s="10"/>
      <c r="B29" t="s">
        <v>76</v>
      </c>
      <c r="C29" s="104">
        <v>99</v>
      </c>
      <c r="D29" s="118">
        <v>1447</v>
      </c>
      <c r="E29" s="113">
        <v>8.587186784</v>
      </c>
      <c r="F29" s="105">
        <v>6.9679600572</v>
      </c>
      <c r="G29" s="105">
        <v>10.582692245</v>
      </c>
      <c r="H29" s="105">
        <v>5.4527347099999998E-2</v>
      </c>
      <c r="I29" s="107">
        <v>6.8417415341999996</v>
      </c>
      <c r="J29" s="105">
        <v>5.6184651262000003</v>
      </c>
      <c r="K29" s="105">
        <v>8.3313549464999994</v>
      </c>
      <c r="L29" s="105">
        <v>0.81467349249999998</v>
      </c>
      <c r="M29" s="105">
        <v>0.66105611740000003</v>
      </c>
      <c r="N29" s="105">
        <v>1.0039887413999999</v>
      </c>
      <c r="O29" s="118">
        <v>115</v>
      </c>
      <c r="P29" s="118">
        <v>1610</v>
      </c>
      <c r="Q29" s="113">
        <v>8.9078722779999993</v>
      </c>
      <c r="R29" s="105">
        <v>7.3268317137999999</v>
      </c>
      <c r="S29" s="105">
        <v>10.830082036</v>
      </c>
      <c r="T29" s="105">
        <v>0.1358880905</v>
      </c>
      <c r="U29" s="107">
        <v>7.1428571428999996</v>
      </c>
      <c r="V29" s="105">
        <v>5.9497266207999999</v>
      </c>
      <c r="W29" s="105">
        <v>8.5752525141000007</v>
      </c>
      <c r="X29" s="105">
        <v>0.861854974</v>
      </c>
      <c r="Y29" s="105">
        <v>0.70888604580000003</v>
      </c>
      <c r="Z29" s="105">
        <v>1.0478327236</v>
      </c>
      <c r="AA29" s="118">
        <v>161</v>
      </c>
      <c r="AB29" s="118">
        <v>1718</v>
      </c>
      <c r="AC29" s="113">
        <v>11.526896991999999</v>
      </c>
      <c r="AD29" s="105">
        <v>9.7364196733000004</v>
      </c>
      <c r="AE29" s="105">
        <v>13.646633848</v>
      </c>
      <c r="AF29" s="105">
        <v>0.23051315959999999</v>
      </c>
      <c r="AG29" s="107">
        <v>9.3713620489</v>
      </c>
      <c r="AH29" s="105">
        <v>8.0300571679000008</v>
      </c>
      <c r="AI29" s="105">
        <v>10.936712505999999</v>
      </c>
      <c r="AJ29" s="105">
        <v>1.1087928833</v>
      </c>
      <c r="AK29" s="105">
        <v>0.93656366059999996</v>
      </c>
      <c r="AL29" s="105">
        <v>1.3126941711</v>
      </c>
      <c r="AM29" s="105">
        <v>4.39146391E-2</v>
      </c>
      <c r="AN29" s="105">
        <v>1.2940123782999999</v>
      </c>
      <c r="AO29" s="105">
        <v>1.0070527980999999</v>
      </c>
      <c r="AP29" s="105">
        <v>1.6627410584</v>
      </c>
      <c r="AQ29" s="105">
        <v>0.79668787210000003</v>
      </c>
      <c r="AR29" s="105">
        <v>1.0373446511</v>
      </c>
      <c r="AS29" s="105">
        <v>0.78485314250000004</v>
      </c>
      <c r="AT29" s="105">
        <v>1.3710640461000001</v>
      </c>
      <c r="AU29" s="104" t="s">
        <v>28</v>
      </c>
      <c r="AV29" s="104" t="s">
        <v>28</v>
      </c>
      <c r="AW29" s="104" t="s">
        <v>28</v>
      </c>
      <c r="AX29" s="104" t="s">
        <v>28</v>
      </c>
      <c r="AY29" s="104" t="s">
        <v>28</v>
      </c>
      <c r="AZ29" s="104" t="s">
        <v>28</v>
      </c>
      <c r="BA29" s="104" t="s">
        <v>28</v>
      </c>
      <c r="BB29" s="104" t="s">
        <v>28</v>
      </c>
      <c r="BC29" s="114" t="s">
        <v>28</v>
      </c>
      <c r="BD29" s="115">
        <v>99</v>
      </c>
      <c r="BE29" s="115">
        <v>115</v>
      </c>
      <c r="BF29" s="115">
        <v>161</v>
      </c>
    </row>
    <row r="30" spans="1:58" x14ac:dyDescent="0.3">
      <c r="A30" s="10"/>
      <c r="B30" t="s">
        <v>72</v>
      </c>
      <c r="C30" s="104">
        <v>118</v>
      </c>
      <c r="D30" s="118">
        <v>1171</v>
      </c>
      <c r="E30" s="113">
        <v>10.1318859</v>
      </c>
      <c r="F30" s="105">
        <v>8.3470852735999994</v>
      </c>
      <c r="G30" s="105">
        <v>12.298318338</v>
      </c>
      <c r="H30" s="105">
        <v>0.68911983560000001</v>
      </c>
      <c r="I30" s="107">
        <v>10.076857387</v>
      </c>
      <c r="J30" s="105">
        <v>8.4132861198000004</v>
      </c>
      <c r="K30" s="105">
        <v>12.069369012999999</v>
      </c>
      <c r="L30" s="105">
        <v>0.96122037159999996</v>
      </c>
      <c r="M30" s="105">
        <v>0.79189486409999998</v>
      </c>
      <c r="N30" s="105">
        <v>1.1667516037000001</v>
      </c>
      <c r="O30" s="118">
        <v>120</v>
      </c>
      <c r="P30" s="118">
        <v>1329</v>
      </c>
      <c r="Q30" s="113">
        <v>9.3499101344</v>
      </c>
      <c r="R30" s="105">
        <v>7.7192101180000003</v>
      </c>
      <c r="S30" s="105">
        <v>11.325099095000001</v>
      </c>
      <c r="T30" s="105">
        <v>0.30532688390000001</v>
      </c>
      <c r="U30" s="107">
        <v>9.0293453724999999</v>
      </c>
      <c r="V30" s="105">
        <v>7.5500973383999996</v>
      </c>
      <c r="W30" s="105">
        <v>10.79841414</v>
      </c>
      <c r="X30" s="105">
        <v>0.9046230462</v>
      </c>
      <c r="Y30" s="105">
        <v>0.74684946389999995</v>
      </c>
      <c r="Z30" s="105">
        <v>1.0957266428000001</v>
      </c>
      <c r="AA30" s="118">
        <v>154</v>
      </c>
      <c r="AB30" s="118">
        <v>1461</v>
      </c>
      <c r="AC30" s="113">
        <v>11.774931022000001</v>
      </c>
      <c r="AD30" s="105">
        <v>9.9149886761000001</v>
      </c>
      <c r="AE30" s="105">
        <v>13.983778006</v>
      </c>
      <c r="AF30" s="105">
        <v>0.1556036146</v>
      </c>
      <c r="AG30" s="107">
        <v>10.54072553</v>
      </c>
      <c r="AH30" s="105">
        <v>9.0007506364999994</v>
      </c>
      <c r="AI30" s="105">
        <v>12.344180968</v>
      </c>
      <c r="AJ30" s="105">
        <v>1.1326517213</v>
      </c>
      <c r="AK30" s="105">
        <v>0.95374053309999995</v>
      </c>
      <c r="AL30" s="105">
        <v>1.3451246720000001</v>
      </c>
      <c r="AM30" s="105">
        <v>7.0565933999999997E-2</v>
      </c>
      <c r="AN30" s="105">
        <v>1.2593630156</v>
      </c>
      <c r="AO30" s="105">
        <v>0.98083934630000003</v>
      </c>
      <c r="AP30" s="105">
        <v>1.616977552</v>
      </c>
      <c r="AQ30" s="105">
        <v>0.5525192015</v>
      </c>
      <c r="AR30" s="105">
        <v>0.92282031470000003</v>
      </c>
      <c r="AS30" s="105">
        <v>0.70797111000000001</v>
      </c>
      <c r="AT30" s="105">
        <v>1.2028701754</v>
      </c>
      <c r="AU30" s="104" t="s">
        <v>28</v>
      </c>
      <c r="AV30" s="104" t="s">
        <v>28</v>
      </c>
      <c r="AW30" s="104" t="s">
        <v>28</v>
      </c>
      <c r="AX30" s="104" t="s">
        <v>28</v>
      </c>
      <c r="AY30" s="104" t="s">
        <v>28</v>
      </c>
      <c r="AZ30" s="104" t="s">
        <v>28</v>
      </c>
      <c r="BA30" s="104" t="s">
        <v>28</v>
      </c>
      <c r="BB30" s="104" t="s">
        <v>28</v>
      </c>
      <c r="BC30" s="114" t="s">
        <v>28</v>
      </c>
      <c r="BD30" s="115">
        <v>118</v>
      </c>
      <c r="BE30" s="115">
        <v>120</v>
      </c>
      <c r="BF30" s="115">
        <v>154</v>
      </c>
    </row>
    <row r="31" spans="1:58" x14ac:dyDescent="0.3">
      <c r="A31" s="10"/>
      <c r="B31" t="s">
        <v>78</v>
      </c>
      <c r="C31" s="104">
        <v>113</v>
      </c>
      <c r="D31" s="118">
        <v>1175</v>
      </c>
      <c r="E31" s="113">
        <v>10.188991250000001</v>
      </c>
      <c r="F31" s="105">
        <v>8.3586740138</v>
      </c>
      <c r="G31" s="105">
        <v>12.420097076999999</v>
      </c>
      <c r="H31" s="105">
        <v>0.73697280119999997</v>
      </c>
      <c r="I31" s="107">
        <v>9.6170212765999992</v>
      </c>
      <c r="J31" s="105">
        <v>7.9977213988999996</v>
      </c>
      <c r="K31" s="105">
        <v>11.564181049</v>
      </c>
      <c r="L31" s="105">
        <v>0.96663800320000004</v>
      </c>
      <c r="M31" s="105">
        <v>0.79299429749999994</v>
      </c>
      <c r="N31" s="105">
        <v>1.1783048531</v>
      </c>
      <c r="O31" s="118">
        <v>103</v>
      </c>
      <c r="P31" s="118">
        <v>1286</v>
      </c>
      <c r="Q31" s="113">
        <v>9.4064582178999991</v>
      </c>
      <c r="R31" s="105">
        <v>7.6612803240999998</v>
      </c>
      <c r="S31" s="105">
        <v>11.549173567</v>
      </c>
      <c r="T31" s="105">
        <v>0.36825761880000002</v>
      </c>
      <c r="U31" s="107">
        <v>8.0093312596999997</v>
      </c>
      <c r="V31" s="105">
        <v>6.6027503346999996</v>
      </c>
      <c r="W31" s="105">
        <v>9.7155554845999994</v>
      </c>
      <c r="X31" s="105">
        <v>0.9100941897</v>
      </c>
      <c r="Y31" s="105">
        <v>0.74124463709999999</v>
      </c>
      <c r="Z31" s="105">
        <v>1.1174063089999999</v>
      </c>
      <c r="AA31" s="118">
        <v>94</v>
      </c>
      <c r="AB31" s="118">
        <v>1469</v>
      </c>
      <c r="AC31" s="113">
        <v>7.9395167609000001</v>
      </c>
      <c r="AD31" s="105">
        <v>6.4159439175999999</v>
      </c>
      <c r="AE31" s="105">
        <v>9.8248873751999994</v>
      </c>
      <c r="AF31" s="105">
        <v>1.31518686E-2</v>
      </c>
      <c r="AG31" s="107">
        <v>6.3989108236999996</v>
      </c>
      <c r="AH31" s="105">
        <v>5.2277080075000004</v>
      </c>
      <c r="AI31" s="105">
        <v>7.8325070319999996</v>
      </c>
      <c r="AJ31" s="105">
        <v>0.76371634860000004</v>
      </c>
      <c r="AK31" s="105">
        <v>0.61716114580000003</v>
      </c>
      <c r="AL31" s="105">
        <v>0.94507352749999995</v>
      </c>
      <c r="AM31" s="105">
        <v>0.2507158699</v>
      </c>
      <c r="AN31" s="105">
        <v>0.84404954310000002</v>
      </c>
      <c r="AO31" s="105">
        <v>0.63201006059999998</v>
      </c>
      <c r="AP31" s="105">
        <v>1.1272283078000001</v>
      </c>
      <c r="AQ31" s="105">
        <v>0.57316407459999996</v>
      </c>
      <c r="AR31" s="105">
        <v>0.92319818389999997</v>
      </c>
      <c r="AS31" s="105">
        <v>0.69913654380000001</v>
      </c>
      <c r="AT31" s="105">
        <v>1.219067855</v>
      </c>
      <c r="AU31" s="104" t="s">
        <v>28</v>
      </c>
      <c r="AV31" s="104" t="s">
        <v>28</v>
      </c>
      <c r="AW31" s="104" t="s">
        <v>28</v>
      </c>
      <c r="AX31" s="104" t="s">
        <v>28</v>
      </c>
      <c r="AY31" s="104" t="s">
        <v>28</v>
      </c>
      <c r="AZ31" s="104" t="s">
        <v>28</v>
      </c>
      <c r="BA31" s="104" t="s">
        <v>28</v>
      </c>
      <c r="BB31" s="104" t="s">
        <v>28</v>
      </c>
      <c r="BC31" s="114" t="s">
        <v>28</v>
      </c>
      <c r="BD31" s="115">
        <v>113</v>
      </c>
      <c r="BE31" s="115">
        <v>103</v>
      </c>
      <c r="BF31" s="115">
        <v>94</v>
      </c>
    </row>
    <row r="32" spans="1:58" x14ac:dyDescent="0.3">
      <c r="A32" s="10"/>
      <c r="B32" t="s">
        <v>182</v>
      </c>
      <c r="C32" s="104">
        <v>293</v>
      </c>
      <c r="D32" s="118">
        <v>2445</v>
      </c>
      <c r="E32" s="113">
        <v>10.521862502999999</v>
      </c>
      <c r="F32" s="105">
        <v>9.1956829396999993</v>
      </c>
      <c r="G32" s="105">
        <v>12.039300534000001</v>
      </c>
      <c r="H32" s="105">
        <v>0.97929601460000004</v>
      </c>
      <c r="I32" s="107">
        <v>11.983640082000001</v>
      </c>
      <c r="J32" s="105">
        <v>10.687128511999999</v>
      </c>
      <c r="K32" s="105">
        <v>13.437438265000001</v>
      </c>
      <c r="L32" s="105">
        <v>0.99821777349999996</v>
      </c>
      <c r="M32" s="105">
        <v>0.87240202460000005</v>
      </c>
      <c r="N32" s="105">
        <v>1.142178371</v>
      </c>
      <c r="O32" s="118">
        <v>304</v>
      </c>
      <c r="P32" s="118">
        <v>2641</v>
      </c>
      <c r="Q32" s="113">
        <v>10.999706285</v>
      </c>
      <c r="R32" s="105">
        <v>9.6378322241000003</v>
      </c>
      <c r="S32" s="105">
        <v>12.554019986</v>
      </c>
      <c r="T32" s="105">
        <v>0.3558421839</v>
      </c>
      <c r="U32" s="107">
        <v>11.510791366999999</v>
      </c>
      <c r="V32" s="105">
        <v>10.2869215</v>
      </c>
      <c r="W32" s="105">
        <v>12.880269174</v>
      </c>
      <c r="X32" s="105">
        <v>1.0642442188000001</v>
      </c>
      <c r="Y32" s="105">
        <v>0.9324801009</v>
      </c>
      <c r="Z32" s="105">
        <v>1.2146272679000001</v>
      </c>
      <c r="AA32" s="118">
        <v>274</v>
      </c>
      <c r="AB32" s="118">
        <v>2898</v>
      </c>
      <c r="AC32" s="113">
        <v>9.3764046717999996</v>
      </c>
      <c r="AD32" s="105">
        <v>8.1851516572000005</v>
      </c>
      <c r="AE32" s="105">
        <v>10.741030619</v>
      </c>
      <c r="AF32" s="105">
        <v>0.13652607459999999</v>
      </c>
      <c r="AG32" s="107">
        <v>9.4547964113000003</v>
      </c>
      <c r="AH32" s="105">
        <v>8.3990316125</v>
      </c>
      <c r="AI32" s="105">
        <v>10.643271666</v>
      </c>
      <c r="AJ32" s="105">
        <v>0.90193317230000003</v>
      </c>
      <c r="AK32" s="105">
        <v>0.78734440959999996</v>
      </c>
      <c r="AL32" s="105">
        <v>1.0331989881999999</v>
      </c>
      <c r="AM32" s="105">
        <v>8.0764982999999999E-2</v>
      </c>
      <c r="AN32" s="105">
        <v>0.85242318559999997</v>
      </c>
      <c r="AO32" s="105">
        <v>0.71256491440000003</v>
      </c>
      <c r="AP32" s="105">
        <v>1.0197320589000001</v>
      </c>
      <c r="AQ32" s="105">
        <v>0.6242458407</v>
      </c>
      <c r="AR32" s="105">
        <v>1.0454143724</v>
      </c>
      <c r="AS32" s="105">
        <v>0.87520764549999996</v>
      </c>
      <c r="AT32" s="105">
        <v>1.2487221927000001</v>
      </c>
      <c r="AU32" s="104" t="s">
        <v>28</v>
      </c>
      <c r="AV32" s="104" t="s">
        <v>28</v>
      </c>
      <c r="AW32" s="104" t="s">
        <v>28</v>
      </c>
      <c r="AX32" s="104" t="s">
        <v>28</v>
      </c>
      <c r="AY32" s="104" t="s">
        <v>28</v>
      </c>
      <c r="AZ32" s="104" t="s">
        <v>28</v>
      </c>
      <c r="BA32" s="104" t="s">
        <v>28</v>
      </c>
      <c r="BB32" s="104" t="s">
        <v>28</v>
      </c>
      <c r="BC32" s="114" t="s">
        <v>28</v>
      </c>
      <c r="BD32" s="115">
        <v>293</v>
      </c>
      <c r="BE32" s="115">
        <v>304</v>
      </c>
      <c r="BF32" s="115">
        <v>274</v>
      </c>
    </row>
    <row r="33" spans="1:93" x14ac:dyDescent="0.3">
      <c r="A33" s="10"/>
      <c r="B33" t="s">
        <v>71</v>
      </c>
      <c r="C33" s="104">
        <v>412</v>
      </c>
      <c r="D33" s="118">
        <v>2732</v>
      </c>
      <c r="E33" s="113">
        <v>12.816839094000001</v>
      </c>
      <c r="F33" s="105">
        <v>11.362754416</v>
      </c>
      <c r="G33" s="105">
        <v>14.457002092</v>
      </c>
      <c r="H33" s="105">
        <v>1.4609226999999999E-3</v>
      </c>
      <c r="I33" s="107">
        <v>15.080527086</v>
      </c>
      <c r="J33" s="105">
        <v>13.692439508</v>
      </c>
      <c r="K33" s="105">
        <v>16.609333718999999</v>
      </c>
      <c r="L33" s="105">
        <v>1.2159440955</v>
      </c>
      <c r="M33" s="105">
        <v>1.0779938828</v>
      </c>
      <c r="N33" s="105">
        <v>1.3715477118999999</v>
      </c>
      <c r="O33" s="118">
        <v>474</v>
      </c>
      <c r="P33" s="118">
        <v>3267</v>
      </c>
      <c r="Q33" s="113">
        <v>13.790970767999999</v>
      </c>
      <c r="R33" s="105">
        <v>12.306776536999999</v>
      </c>
      <c r="S33" s="105">
        <v>15.454158458</v>
      </c>
      <c r="T33" s="105">
        <v>6.8890752000000005E-7</v>
      </c>
      <c r="U33" s="107">
        <v>14.5087236</v>
      </c>
      <c r="V33" s="105">
        <v>13.259655032</v>
      </c>
      <c r="W33" s="105">
        <v>15.875455280000001</v>
      </c>
      <c r="X33" s="105">
        <v>1.3343048015000001</v>
      </c>
      <c r="Y33" s="105">
        <v>1.1907059554999999</v>
      </c>
      <c r="Z33" s="105">
        <v>1.4952216331999999</v>
      </c>
      <c r="AA33" s="118">
        <v>546</v>
      </c>
      <c r="AB33" s="118">
        <v>3921</v>
      </c>
      <c r="AC33" s="113">
        <v>14.490519909</v>
      </c>
      <c r="AD33" s="105">
        <v>13.012395842</v>
      </c>
      <c r="AE33" s="105">
        <v>16.136549318</v>
      </c>
      <c r="AF33" s="105">
        <v>1.4535947E-9</v>
      </c>
      <c r="AG33" s="107">
        <v>13.925019128000001</v>
      </c>
      <c r="AH33" s="105">
        <v>12.804650743</v>
      </c>
      <c r="AI33" s="105">
        <v>15.143416373000001</v>
      </c>
      <c r="AJ33" s="105">
        <v>1.3938690839000001</v>
      </c>
      <c r="AK33" s="105">
        <v>1.2516856804000001</v>
      </c>
      <c r="AL33" s="105">
        <v>1.5522036031999999</v>
      </c>
      <c r="AM33" s="105">
        <v>0.50056047999999997</v>
      </c>
      <c r="AN33" s="105">
        <v>1.0507251558999999</v>
      </c>
      <c r="AO33" s="105">
        <v>0.90983634290000004</v>
      </c>
      <c r="AP33" s="105">
        <v>1.213430703</v>
      </c>
      <c r="AQ33" s="105">
        <v>0.34823241919999998</v>
      </c>
      <c r="AR33" s="105">
        <v>1.0760040496000001</v>
      </c>
      <c r="AS33" s="105">
        <v>0.92329389260000005</v>
      </c>
      <c r="AT33" s="105">
        <v>1.2539720276999999</v>
      </c>
      <c r="AU33" s="104">
        <v>1</v>
      </c>
      <c r="AV33" s="104">
        <v>2</v>
      </c>
      <c r="AW33" s="104">
        <v>3</v>
      </c>
      <c r="AX33" s="104" t="s">
        <v>28</v>
      </c>
      <c r="AY33" s="104" t="s">
        <v>28</v>
      </c>
      <c r="AZ33" s="104" t="s">
        <v>28</v>
      </c>
      <c r="BA33" s="104" t="s">
        <v>28</v>
      </c>
      <c r="BB33" s="104" t="s">
        <v>28</v>
      </c>
      <c r="BC33" s="114" t="s">
        <v>229</v>
      </c>
      <c r="BD33" s="115">
        <v>412</v>
      </c>
      <c r="BE33" s="115">
        <v>474</v>
      </c>
      <c r="BF33" s="115">
        <v>546</v>
      </c>
    </row>
    <row r="34" spans="1:93" x14ac:dyDescent="0.3">
      <c r="A34" s="10"/>
      <c r="B34" t="s">
        <v>77</v>
      </c>
      <c r="C34" s="104">
        <v>102</v>
      </c>
      <c r="D34" s="118">
        <v>1680</v>
      </c>
      <c r="E34" s="113">
        <v>8.9178013389000004</v>
      </c>
      <c r="F34" s="105">
        <v>7.2557927576000001</v>
      </c>
      <c r="G34" s="105">
        <v>10.960508848</v>
      </c>
      <c r="H34" s="105">
        <v>0.11210907370000001</v>
      </c>
      <c r="I34" s="107">
        <v>6.0714285714000003</v>
      </c>
      <c r="J34" s="105">
        <v>5.0004533309000001</v>
      </c>
      <c r="K34" s="105">
        <v>7.3717806082999999</v>
      </c>
      <c r="L34" s="105">
        <v>0.84603916800000001</v>
      </c>
      <c r="M34" s="105">
        <v>0.68836304309999996</v>
      </c>
      <c r="N34" s="105">
        <v>1.0398325141</v>
      </c>
      <c r="O34" s="118">
        <v>108</v>
      </c>
      <c r="P34" s="118">
        <v>1887</v>
      </c>
      <c r="Q34" s="113">
        <v>9.5074417499999999</v>
      </c>
      <c r="R34" s="105">
        <v>7.7796534067999996</v>
      </c>
      <c r="S34" s="105">
        <v>11.618955743000001</v>
      </c>
      <c r="T34" s="105">
        <v>0.41434593609999998</v>
      </c>
      <c r="U34" s="107">
        <v>5.7233704293000001</v>
      </c>
      <c r="V34" s="105">
        <v>4.7396355539000004</v>
      </c>
      <c r="W34" s="105">
        <v>6.9112843587999997</v>
      </c>
      <c r="X34" s="105">
        <v>0.91986455420000002</v>
      </c>
      <c r="Y34" s="105">
        <v>0.75269747649999996</v>
      </c>
      <c r="Z34" s="105">
        <v>1.1241578781999999</v>
      </c>
      <c r="AA34" s="118">
        <v>114</v>
      </c>
      <c r="AB34" s="118">
        <v>2080</v>
      </c>
      <c r="AC34" s="113">
        <v>9.0306903474000002</v>
      </c>
      <c r="AD34" s="105">
        <v>7.4252842208000001</v>
      </c>
      <c r="AE34" s="105">
        <v>10.983198181000001</v>
      </c>
      <c r="AF34" s="105">
        <v>0.1586330581</v>
      </c>
      <c r="AG34" s="107">
        <v>5.4807692308</v>
      </c>
      <c r="AH34" s="105">
        <v>4.5616208767000002</v>
      </c>
      <c r="AI34" s="105">
        <v>6.5851223004000001</v>
      </c>
      <c r="AJ34" s="105">
        <v>0.8686782918</v>
      </c>
      <c r="AK34" s="105">
        <v>0.71425139879999999</v>
      </c>
      <c r="AL34" s="105">
        <v>1.0564935202000001</v>
      </c>
      <c r="AM34" s="105">
        <v>0.71220747220000002</v>
      </c>
      <c r="AN34" s="105">
        <v>0.94985492260000004</v>
      </c>
      <c r="AO34" s="105">
        <v>0.72268368409999995</v>
      </c>
      <c r="AP34" s="105">
        <v>1.2484360638000001</v>
      </c>
      <c r="AQ34" s="105">
        <v>0.6546879712</v>
      </c>
      <c r="AR34" s="105">
        <v>1.0661194827</v>
      </c>
      <c r="AS34" s="105">
        <v>0.80529663529999995</v>
      </c>
      <c r="AT34" s="105">
        <v>1.4114187263</v>
      </c>
      <c r="AU34" s="104" t="s">
        <v>28</v>
      </c>
      <c r="AV34" s="104" t="s">
        <v>28</v>
      </c>
      <c r="AW34" s="104" t="s">
        <v>28</v>
      </c>
      <c r="AX34" s="104" t="s">
        <v>28</v>
      </c>
      <c r="AY34" s="104" t="s">
        <v>28</v>
      </c>
      <c r="AZ34" s="104" t="s">
        <v>28</v>
      </c>
      <c r="BA34" s="104" t="s">
        <v>28</v>
      </c>
      <c r="BB34" s="104" t="s">
        <v>28</v>
      </c>
      <c r="BC34" s="114" t="s">
        <v>28</v>
      </c>
      <c r="BD34" s="115">
        <v>102</v>
      </c>
      <c r="BE34" s="115">
        <v>108</v>
      </c>
      <c r="BF34" s="115">
        <v>114</v>
      </c>
    </row>
    <row r="35" spans="1:93" x14ac:dyDescent="0.3">
      <c r="A35" s="10"/>
      <c r="B35" t="s">
        <v>79</v>
      </c>
      <c r="C35" s="104">
        <v>557</v>
      </c>
      <c r="D35" s="118">
        <v>3960</v>
      </c>
      <c r="E35" s="113">
        <v>13.417165985</v>
      </c>
      <c r="F35" s="105">
        <v>12.030710837000001</v>
      </c>
      <c r="G35" s="105">
        <v>14.963400375999999</v>
      </c>
      <c r="H35" s="105">
        <v>1.45137E-5</v>
      </c>
      <c r="I35" s="107">
        <v>14.065656565999999</v>
      </c>
      <c r="J35" s="105">
        <v>12.944743292</v>
      </c>
      <c r="K35" s="105">
        <v>15.28363214</v>
      </c>
      <c r="L35" s="105">
        <v>1.2728976027000001</v>
      </c>
      <c r="M35" s="105">
        <v>1.1413634593999999</v>
      </c>
      <c r="N35" s="105">
        <v>1.4195901347</v>
      </c>
      <c r="O35" s="118">
        <v>536</v>
      </c>
      <c r="P35" s="118">
        <v>4487</v>
      </c>
      <c r="Q35" s="113">
        <v>12.395649834</v>
      </c>
      <c r="R35" s="105">
        <v>11.115100842</v>
      </c>
      <c r="S35" s="105">
        <v>13.823728364999999</v>
      </c>
      <c r="T35" s="105">
        <v>1.0879671E-3</v>
      </c>
      <c r="U35" s="107">
        <v>11.945620681999999</v>
      </c>
      <c r="V35" s="105">
        <v>10.975957413</v>
      </c>
      <c r="W35" s="105">
        <v>13.000948172999999</v>
      </c>
      <c r="X35" s="105">
        <v>1.1993046298000001</v>
      </c>
      <c r="Y35" s="105">
        <v>1.0754088797000001</v>
      </c>
      <c r="Z35" s="105">
        <v>1.3374741665000001</v>
      </c>
      <c r="AA35" s="118">
        <v>517</v>
      </c>
      <c r="AB35" s="118">
        <v>4820</v>
      </c>
      <c r="AC35" s="113">
        <v>11.331054299</v>
      </c>
      <c r="AD35" s="105">
        <v>10.160950765999999</v>
      </c>
      <c r="AE35" s="105">
        <v>12.635903320000001</v>
      </c>
      <c r="AF35" s="105">
        <v>0.1214042058</v>
      </c>
      <c r="AG35" s="107">
        <v>10.726141079</v>
      </c>
      <c r="AH35" s="105">
        <v>9.8402856092000004</v>
      </c>
      <c r="AI35" s="105">
        <v>11.691744225000001</v>
      </c>
      <c r="AJ35" s="105">
        <v>1.0899544236000001</v>
      </c>
      <c r="AK35" s="105">
        <v>0.97740006739999996</v>
      </c>
      <c r="AL35" s="105">
        <v>1.2154701899</v>
      </c>
      <c r="AM35" s="105">
        <v>0.21281112790000001</v>
      </c>
      <c r="AN35" s="105">
        <v>0.91411539129999997</v>
      </c>
      <c r="AO35" s="105">
        <v>0.79368682909999999</v>
      </c>
      <c r="AP35" s="105">
        <v>1.0528169525</v>
      </c>
      <c r="AQ35" s="105">
        <v>0.2694175573</v>
      </c>
      <c r="AR35" s="105">
        <v>0.92386498370000003</v>
      </c>
      <c r="AS35" s="105">
        <v>0.80273952940000004</v>
      </c>
      <c r="AT35" s="105">
        <v>1.0632670708</v>
      </c>
      <c r="AU35" s="104">
        <v>1</v>
      </c>
      <c r="AV35" s="104">
        <v>2</v>
      </c>
      <c r="AW35" s="104" t="s">
        <v>28</v>
      </c>
      <c r="AX35" s="104" t="s">
        <v>28</v>
      </c>
      <c r="AY35" s="104" t="s">
        <v>28</v>
      </c>
      <c r="AZ35" s="104" t="s">
        <v>28</v>
      </c>
      <c r="BA35" s="104" t="s">
        <v>28</v>
      </c>
      <c r="BB35" s="104" t="s">
        <v>28</v>
      </c>
      <c r="BC35" s="114" t="s">
        <v>427</v>
      </c>
      <c r="BD35" s="115">
        <v>557</v>
      </c>
      <c r="BE35" s="115">
        <v>536</v>
      </c>
      <c r="BF35" s="115">
        <v>517</v>
      </c>
    </row>
    <row r="36" spans="1:93" x14ac:dyDescent="0.3">
      <c r="A36" s="10"/>
      <c r="B36" t="s">
        <v>80</v>
      </c>
      <c r="C36" s="104">
        <v>133</v>
      </c>
      <c r="D36" s="118">
        <v>1339</v>
      </c>
      <c r="E36" s="113">
        <v>10.274851836</v>
      </c>
      <c r="F36" s="105">
        <v>8.5430041452999994</v>
      </c>
      <c r="G36" s="105">
        <v>12.357781695</v>
      </c>
      <c r="H36" s="105">
        <v>0.78624961390000003</v>
      </c>
      <c r="I36" s="107">
        <v>9.9327856609000005</v>
      </c>
      <c r="J36" s="105">
        <v>8.3803571877999996</v>
      </c>
      <c r="K36" s="105">
        <v>11.772795452</v>
      </c>
      <c r="L36" s="105">
        <v>0.97478366780000003</v>
      </c>
      <c r="M36" s="105">
        <v>0.81048184909999998</v>
      </c>
      <c r="N36" s="105">
        <v>1.1723929414000001</v>
      </c>
      <c r="O36" s="118">
        <v>152</v>
      </c>
      <c r="P36" s="118">
        <v>1412</v>
      </c>
      <c r="Q36" s="113">
        <v>11.189072844</v>
      </c>
      <c r="R36" s="105">
        <v>9.4109750527999996</v>
      </c>
      <c r="S36" s="105">
        <v>13.303122196</v>
      </c>
      <c r="T36" s="105">
        <v>0.3689302545</v>
      </c>
      <c r="U36" s="107">
        <v>10.764872520999999</v>
      </c>
      <c r="V36" s="105">
        <v>9.1826351544999998</v>
      </c>
      <c r="W36" s="105">
        <v>12.619741332</v>
      </c>
      <c r="X36" s="105">
        <v>1.0825658230999999</v>
      </c>
      <c r="Y36" s="105">
        <v>0.91053120269999999</v>
      </c>
      <c r="Z36" s="105">
        <v>1.2871044483</v>
      </c>
      <c r="AA36" s="118">
        <v>123</v>
      </c>
      <c r="AB36" s="118">
        <v>1520</v>
      </c>
      <c r="AC36" s="113">
        <v>9.4237410799999992</v>
      </c>
      <c r="AD36" s="105">
        <v>7.7979264138</v>
      </c>
      <c r="AE36" s="105">
        <v>11.388527055999999</v>
      </c>
      <c r="AF36" s="105">
        <v>0.30957106629999998</v>
      </c>
      <c r="AG36" s="107">
        <v>8.0921052632000006</v>
      </c>
      <c r="AH36" s="105">
        <v>6.7812735701999998</v>
      </c>
      <c r="AI36" s="105">
        <v>9.6563229475999997</v>
      </c>
      <c r="AJ36" s="105">
        <v>0.90648654630000003</v>
      </c>
      <c r="AK36" s="105">
        <v>0.75009651929999999</v>
      </c>
      <c r="AL36" s="105">
        <v>1.0954828311</v>
      </c>
      <c r="AM36" s="105">
        <v>0.176514904</v>
      </c>
      <c r="AN36" s="105">
        <v>0.84222716320000002</v>
      </c>
      <c r="AO36" s="105">
        <v>0.65658477179999997</v>
      </c>
      <c r="AP36" s="105">
        <v>1.0803579748000001</v>
      </c>
      <c r="AQ36" s="105">
        <v>0.4951593554</v>
      </c>
      <c r="AR36" s="105">
        <v>1.0889765637</v>
      </c>
      <c r="AS36" s="105">
        <v>0.8524178738</v>
      </c>
      <c r="AT36" s="105">
        <v>1.3911838227</v>
      </c>
      <c r="AU36" s="104" t="s">
        <v>28</v>
      </c>
      <c r="AV36" s="104" t="s">
        <v>28</v>
      </c>
      <c r="AW36" s="104" t="s">
        <v>28</v>
      </c>
      <c r="AX36" s="104" t="s">
        <v>28</v>
      </c>
      <c r="AY36" s="104" t="s">
        <v>28</v>
      </c>
      <c r="AZ36" s="104" t="s">
        <v>28</v>
      </c>
      <c r="BA36" s="104" t="s">
        <v>28</v>
      </c>
      <c r="BB36" s="104" t="s">
        <v>28</v>
      </c>
      <c r="BC36" s="114" t="s">
        <v>28</v>
      </c>
      <c r="BD36" s="115">
        <v>133</v>
      </c>
      <c r="BE36" s="115">
        <v>152</v>
      </c>
      <c r="BF36" s="115">
        <v>123</v>
      </c>
      <c r="BQ36" s="52"/>
    </row>
    <row r="37" spans="1:93" s="3" customFormat="1" x14ac:dyDescent="0.3">
      <c r="A37" s="10"/>
      <c r="B37" s="3" t="s">
        <v>134</v>
      </c>
      <c r="C37" s="110">
        <v>171</v>
      </c>
      <c r="D37" s="117">
        <v>3317</v>
      </c>
      <c r="E37" s="106">
        <v>8.3287576321000003</v>
      </c>
      <c r="F37" s="111">
        <v>7.0644363809000001</v>
      </c>
      <c r="G37" s="111">
        <v>9.8193542915999998</v>
      </c>
      <c r="H37" s="111">
        <v>5.0504781999999998E-3</v>
      </c>
      <c r="I37" s="112">
        <v>5.1552607777999997</v>
      </c>
      <c r="J37" s="111">
        <v>4.4376968375999999</v>
      </c>
      <c r="K37" s="111">
        <v>5.9888529252999998</v>
      </c>
      <c r="L37" s="111">
        <v>0.79015610570000006</v>
      </c>
      <c r="M37" s="111">
        <v>0.67020890580000003</v>
      </c>
      <c r="N37" s="111">
        <v>0.9315702401</v>
      </c>
      <c r="O37" s="117">
        <v>200</v>
      </c>
      <c r="P37" s="117">
        <v>4132</v>
      </c>
      <c r="Q37" s="106">
        <v>8.0296853633000005</v>
      </c>
      <c r="R37" s="111">
        <v>6.8837092186</v>
      </c>
      <c r="S37" s="111">
        <v>9.3664396601999993</v>
      </c>
      <c r="T37" s="111">
        <v>1.3121755E-3</v>
      </c>
      <c r="U37" s="112">
        <v>4.8402710551999997</v>
      </c>
      <c r="V37" s="111">
        <v>4.2138652573000002</v>
      </c>
      <c r="W37" s="111">
        <v>5.5597942641999998</v>
      </c>
      <c r="X37" s="111">
        <v>0.77688858279999995</v>
      </c>
      <c r="Y37" s="111">
        <v>0.66601303249999999</v>
      </c>
      <c r="Z37" s="111">
        <v>0.90622231190000002</v>
      </c>
      <c r="AA37" s="117">
        <v>243</v>
      </c>
      <c r="AB37" s="117">
        <v>5339</v>
      </c>
      <c r="AC37" s="106">
        <v>7.3397481541999996</v>
      </c>
      <c r="AD37" s="111">
        <v>6.3672987862000001</v>
      </c>
      <c r="AE37" s="111">
        <v>8.4607154109000007</v>
      </c>
      <c r="AF37" s="111">
        <v>1.5835131E-6</v>
      </c>
      <c r="AG37" s="112">
        <v>4.5514141224999998</v>
      </c>
      <c r="AH37" s="111">
        <v>4.0136707941000003</v>
      </c>
      <c r="AI37" s="111">
        <v>5.1612031920000003</v>
      </c>
      <c r="AJ37" s="111">
        <v>0.70602353120000005</v>
      </c>
      <c r="AK37" s="111">
        <v>0.61248188349999999</v>
      </c>
      <c r="AL37" s="111">
        <v>0.81385138099999998</v>
      </c>
      <c r="AM37" s="111">
        <v>0.37918041540000003</v>
      </c>
      <c r="AN37" s="111">
        <v>0.91407668200000003</v>
      </c>
      <c r="AO37" s="111">
        <v>0.74820971940000003</v>
      </c>
      <c r="AP37" s="111">
        <v>1.1167138822</v>
      </c>
      <c r="AQ37" s="111">
        <v>0.74034980019999996</v>
      </c>
      <c r="AR37" s="111">
        <v>0.96409161099999996</v>
      </c>
      <c r="AS37" s="111">
        <v>0.776583354</v>
      </c>
      <c r="AT37" s="111">
        <v>1.1968742693000001</v>
      </c>
      <c r="AU37" s="110" t="s">
        <v>28</v>
      </c>
      <c r="AV37" s="110">
        <v>2</v>
      </c>
      <c r="AW37" s="110">
        <v>3</v>
      </c>
      <c r="AX37" s="110" t="s">
        <v>28</v>
      </c>
      <c r="AY37" s="110" t="s">
        <v>28</v>
      </c>
      <c r="AZ37" s="110" t="s">
        <v>28</v>
      </c>
      <c r="BA37" s="110" t="s">
        <v>28</v>
      </c>
      <c r="BB37" s="110" t="s">
        <v>28</v>
      </c>
      <c r="BC37" s="108" t="s">
        <v>230</v>
      </c>
      <c r="BD37" s="109">
        <v>171</v>
      </c>
      <c r="BE37" s="109">
        <v>200</v>
      </c>
      <c r="BF37" s="109">
        <v>243</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190</v>
      </c>
      <c r="D38" s="118">
        <v>3683</v>
      </c>
      <c r="E38" s="113">
        <v>7.4342582837000002</v>
      </c>
      <c r="F38" s="105">
        <v>6.3502288666000002</v>
      </c>
      <c r="G38" s="105">
        <v>8.7033392637000002</v>
      </c>
      <c r="H38" s="105">
        <v>1.4132E-5</v>
      </c>
      <c r="I38" s="107">
        <v>5.1588379039000003</v>
      </c>
      <c r="J38" s="105">
        <v>4.4750638041000004</v>
      </c>
      <c r="K38" s="105">
        <v>5.9470902949999997</v>
      </c>
      <c r="L38" s="105">
        <v>0.70529421479999999</v>
      </c>
      <c r="M38" s="105">
        <v>0.60245144989999999</v>
      </c>
      <c r="N38" s="105">
        <v>0.82569297399999997</v>
      </c>
      <c r="O38" s="118">
        <v>295</v>
      </c>
      <c r="P38" s="118">
        <v>4028</v>
      </c>
      <c r="Q38" s="113">
        <v>10.221210451999999</v>
      </c>
      <c r="R38" s="105">
        <v>8.9545824088000003</v>
      </c>
      <c r="S38" s="105">
        <v>11.667003364999999</v>
      </c>
      <c r="T38" s="105">
        <v>0.8689324611</v>
      </c>
      <c r="U38" s="107">
        <v>7.3237338630000002</v>
      </c>
      <c r="V38" s="105">
        <v>6.5339180661</v>
      </c>
      <c r="W38" s="105">
        <v>8.2090220833000007</v>
      </c>
      <c r="X38" s="105">
        <v>0.9889231449</v>
      </c>
      <c r="Y38" s="105">
        <v>0.86637427519999999</v>
      </c>
      <c r="Z38" s="105">
        <v>1.1288065844999999</v>
      </c>
      <c r="AA38" s="118">
        <v>407</v>
      </c>
      <c r="AB38" s="118">
        <v>4538</v>
      </c>
      <c r="AC38" s="113">
        <v>11.626803276</v>
      </c>
      <c r="AD38" s="105">
        <v>10.332616870000001</v>
      </c>
      <c r="AE38" s="105">
        <v>13.083089804</v>
      </c>
      <c r="AF38" s="105">
        <v>6.3090075600000003E-2</v>
      </c>
      <c r="AG38" s="107">
        <v>8.9687086822000008</v>
      </c>
      <c r="AH38" s="105">
        <v>8.1383698699</v>
      </c>
      <c r="AI38" s="105">
        <v>9.8837650184000001</v>
      </c>
      <c r="AJ38" s="105">
        <v>1.1184030479</v>
      </c>
      <c r="AK38" s="105">
        <v>0.9939129377</v>
      </c>
      <c r="AL38" s="105">
        <v>1.2584858593999999</v>
      </c>
      <c r="AM38" s="105">
        <v>0.12856752809999999</v>
      </c>
      <c r="AN38" s="105">
        <v>1.1375172570000001</v>
      </c>
      <c r="AO38" s="105">
        <v>0.96336813669999999</v>
      </c>
      <c r="AP38" s="105">
        <v>1.3431475058</v>
      </c>
      <c r="AQ38" s="105">
        <v>1.4310249E-3</v>
      </c>
      <c r="AR38" s="105">
        <v>1.3748796533000001</v>
      </c>
      <c r="AS38" s="105">
        <v>1.1304955691</v>
      </c>
      <c r="AT38" s="105">
        <v>1.6720932949</v>
      </c>
      <c r="AU38" s="104">
        <v>1</v>
      </c>
      <c r="AV38" s="104" t="s">
        <v>28</v>
      </c>
      <c r="AW38" s="104" t="s">
        <v>28</v>
      </c>
      <c r="AX38" s="104" t="s">
        <v>227</v>
      </c>
      <c r="AY38" s="104" t="s">
        <v>28</v>
      </c>
      <c r="AZ38" s="104" t="s">
        <v>28</v>
      </c>
      <c r="BA38" s="104" t="s">
        <v>28</v>
      </c>
      <c r="BB38" s="104" t="s">
        <v>28</v>
      </c>
      <c r="BC38" s="114" t="s">
        <v>445</v>
      </c>
      <c r="BD38" s="115">
        <v>190</v>
      </c>
      <c r="BE38" s="115">
        <v>295</v>
      </c>
      <c r="BF38" s="115">
        <v>407</v>
      </c>
    </row>
    <row r="39" spans="1:93" x14ac:dyDescent="0.3">
      <c r="A39" s="10"/>
      <c r="B39" t="s">
        <v>142</v>
      </c>
      <c r="C39" s="104">
        <v>106</v>
      </c>
      <c r="D39" s="118">
        <v>2056</v>
      </c>
      <c r="E39" s="113">
        <v>8.3711484272999996</v>
      </c>
      <c r="F39" s="105">
        <v>6.8385516352</v>
      </c>
      <c r="G39" s="105">
        <v>10.2472175</v>
      </c>
      <c r="H39" s="105">
        <v>2.5508745199999999E-2</v>
      </c>
      <c r="I39" s="107">
        <v>5.1556420233000004</v>
      </c>
      <c r="J39" s="105">
        <v>4.2619343185999998</v>
      </c>
      <c r="K39" s="105">
        <v>6.2367560562</v>
      </c>
      <c r="L39" s="105">
        <v>0.79417775540000002</v>
      </c>
      <c r="M39" s="105">
        <v>0.64877903370000001</v>
      </c>
      <c r="N39" s="105">
        <v>0.97216197559999995</v>
      </c>
      <c r="O39" s="118">
        <v>134</v>
      </c>
      <c r="P39" s="118">
        <v>2845</v>
      </c>
      <c r="Q39" s="113">
        <v>8.3961839518999994</v>
      </c>
      <c r="R39" s="105">
        <v>6.9963941874</v>
      </c>
      <c r="S39" s="105">
        <v>10.076033892</v>
      </c>
      <c r="T39" s="105">
        <v>2.55228251E-2</v>
      </c>
      <c r="U39" s="107">
        <v>4.7100175747000002</v>
      </c>
      <c r="V39" s="105">
        <v>3.9763986157</v>
      </c>
      <c r="W39" s="105">
        <v>5.5789843267999997</v>
      </c>
      <c r="X39" s="105">
        <v>0.81234807539999998</v>
      </c>
      <c r="Y39" s="105">
        <v>0.67691553520000003</v>
      </c>
      <c r="Z39" s="105">
        <v>0.97487701400000004</v>
      </c>
      <c r="AA39" s="118">
        <v>186</v>
      </c>
      <c r="AB39" s="118">
        <v>3309</v>
      </c>
      <c r="AC39" s="113">
        <v>9.5874556726000009</v>
      </c>
      <c r="AD39" s="105">
        <v>8.1814613886000007</v>
      </c>
      <c r="AE39" s="105">
        <v>11.235071818</v>
      </c>
      <c r="AF39" s="105">
        <v>0.31704966480000002</v>
      </c>
      <c r="AG39" s="107">
        <v>5.6210335449000004</v>
      </c>
      <c r="AH39" s="105">
        <v>4.8685883075999996</v>
      </c>
      <c r="AI39" s="105">
        <v>6.4897699530999997</v>
      </c>
      <c r="AJ39" s="105">
        <v>0.92223454640000002</v>
      </c>
      <c r="AK39" s="105">
        <v>0.78698943600000004</v>
      </c>
      <c r="AL39" s="105">
        <v>1.0807216967</v>
      </c>
      <c r="AM39" s="105">
        <v>0.26568059890000001</v>
      </c>
      <c r="AN39" s="105">
        <v>1.1418825180000001</v>
      </c>
      <c r="AO39" s="105">
        <v>0.90397726069999995</v>
      </c>
      <c r="AP39" s="105">
        <v>1.4423987655999999</v>
      </c>
      <c r="AQ39" s="105">
        <v>0.98236397559999999</v>
      </c>
      <c r="AR39" s="105">
        <v>1.0029906918</v>
      </c>
      <c r="AS39" s="105">
        <v>0.76967444829999998</v>
      </c>
      <c r="AT39" s="105">
        <v>1.3070335517</v>
      </c>
      <c r="AU39" s="104" t="s">
        <v>28</v>
      </c>
      <c r="AV39" s="104" t="s">
        <v>28</v>
      </c>
      <c r="AW39" s="104" t="s">
        <v>28</v>
      </c>
      <c r="AX39" s="104" t="s">
        <v>28</v>
      </c>
      <c r="AY39" s="104" t="s">
        <v>28</v>
      </c>
      <c r="AZ39" s="104" t="s">
        <v>28</v>
      </c>
      <c r="BA39" s="104" t="s">
        <v>28</v>
      </c>
      <c r="BB39" s="104" t="s">
        <v>28</v>
      </c>
      <c r="BC39" s="114" t="s">
        <v>28</v>
      </c>
      <c r="BD39" s="115">
        <v>106</v>
      </c>
      <c r="BE39" s="115">
        <v>134</v>
      </c>
      <c r="BF39" s="115">
        <v>186</v>
      </c>
    </row>
    <row r="40" spans="1:93" x14ac:dyDescent="0.3">
      <c r="A40" s="10"/>
      <c r="B40" t="s">
        <v>138</v>
      </c>
      <c r="C40" s="104">
        <v>214</v>
      </c>
      <c r="D40" s="118">
        <v>4763</v>
      </c>
      <c r="E40" s="113">
        <v>8.3948342002</v>
      </c>
      <c r="F40" s="105">
        <v>7.2218730657999997</v>
      </c>
      <c r="G40" s="105">
        <v>9.7583051662999996</v>
      </c>
      <c r="H40" s="105">
        <v>3.0338370000000002E-3</v>
      </c>
      <c r="I40" s="107">
        <v>4.4929666176999996</v>
      </c>
      <c r="J40" s="105">
        <v>3.9295810631000001</v>
      </c>
      <c r="K40" s="105">
        <v>5.1371249768</v>
      </c>
      <c r="L40" s="105">
        <v>0.79642484420000004</v>
      </c>
      <c r="M40" s="105">
        <v>0.68514505400000003</v>
      </c>
      <c r="N40" s="105">
        <v>0.92577845930000002</v>
      </c>
      <c r="O40" s="118">
        <v>262</v>
      </c>
      <c r="P40" s="118">
        <v>5675</v>
      </c>
      <c r="Q40" s="113">
        <v>8.1009395962999999</v>
      </c>
      <c r="R40" s="105">
        <v>7.0526975291999996</v>
      </c>
      <c r="S40" s="105">
        <v>9.3049818272000007</v>
      </c>
      <c r="T40" s="105">
        <v>5.6922829999999996E-4</v>
      </c>
      <c r="U40" s="107">
        <v>4.6167400881000002</v>
      </c>
      <c r="V40" s="105">
        <v>4.0902327194000003</v>
      </c>
      <c r="W40" s="105">
        <v>5.2110211088999998</v>
      </c>
      <c r="X40" s="105">
        <v>0.78378257650000005</v>
      </c>
      <c r="Y40" s="105">
        <v>0.6823629994</v>
      </c>
      <c r="Z40" s="105">
        <v>0.90027614</v>
      </c>
      <c r="AA40" s="118">
        <v>400</v>
      </c>
      <c r="AB40" s="118">
        <v>6717</v>
      </c>
      <c r="AC40" s="113">
        <v>9.5042088396000004</v>
      </c>
      <c r="AD40" s="105">
        <v>8.4470147191000002</v>
      </c>
      <c r="AE40" s="105">
        <v>10.693717091</v>
      </c>
      <c r="AF40" s="105">
        <v>0.13609167959999999</v>
      </c>
      <c r="AG40" s="107">
        <v>5.9550394521000003</v>
      </c>
      <c r="AH40" s="105">
        <v>5.3991397137000003</v>
      </c>
      <c r="AI40" s="105">
        <v>6.5681750717999998</v>
      </c>
      <c r="AJ40" s="105">
        <v>0.91422688429999999</v>
      </c>
      <c r="AK40" s="105">
        <v>0.81253348690000005</v>
      </c>
      <c r="AL40" s="105">
        <v>1.0286478151</v>
      </c>
      <c r="AM40" s="105">
        <v>6.7289969699999994E-2</v>
      </c>
      <c r="AN40" s="105">
        <v>1.1732230227</v>
      </c>
      <c r="AO40" s="105">
        <v>0.98869382409999995</v>
      </c>
      <c r="AP40" s="105">
        <v>1.3921926358000001</v>
      </c>
      <c r="AQ40" s="105">
        <v>0.71940193230000005</v>
      </c>
      <c r="AR40" s="105">
        <v>0.96499101750000005</v>
      </c>
      <c r="AS40" s="105">
        <v>0.79449038780000003</v>
      </c>
      <c r="AT40" s="105">
        <v>1.1720817243999999</v>
      </c>
      <c r="AU40" s="104">
        <v>1</v>
      </c>
      <c r="AV40" s="104">
        <v>2</v>
      </c>
      <c r="AW40" s="104" t="s">
        <v>28</v>
      </c>
      <c r="AX40" s="104" t="s">
        <v>28</v>
      </c>
      <c r="AY40" s="104" t="s">
        <v>28</v>
      </c>
      <c r="AZ40" s="104" t="s">
        <v>28</v>
      </c>
      <c r="BA40" s="104" t="s">
        <v>28</v>
      </c>
      <c r="BB40" s="104" t="s">
        <v>28</v>
      </c>
      <c r="BC40" s="114" t="s">
        <v>427</v>
      </c>
      <c r="BD40" s="115">
        <v>214</v>
      </c>
      <c r="BE40" s="115">
        <v>262</v>
      </c>
      <c r="BF40" s="115">
        <v>400</v>
      </c>
    </row>
    <row r="41" spans="1:93" x14ac:dyDescent="0.3">
      <c r="A41" s="10"/>
      <c r="B41" t="s">
        <v>141</v>
      </c>
      <c r="C41" s="104">
        <v>102</v>
      </c>
      <c r="D41" s="118">
        <v>1324</v>
      </c>
      <c r="E41" s="113">
        <v>8.1318448117000006</v>
      </c>
      <c r="F41" s="105">
        <v>6.6076544591999999</v>
      </c>
      <c r="G41" s="105">
        <v>10.007620774999999</v>
      </c>
      <c r="H41" s="105">
        <v>1.42865067E-2</v>
      </c>
      <c r="I41" s="107">
        <v>7.7039274924000001</v>
      </c>
      <c r="J41" s="105">
        <v>6.3449860996999998</v>
      </c>
      <c r="K41" s="105">
        <v>9.3539210136000008</v>
      </c>
      <c r="L41" s="105">
        <v>0.771474824</v>
      </c>
      <c r="M41" s="105">
        <v>0.62687362820000003</v>
      </c>
      <c r="N41" s="105">
        <v>0.94943123669999996</v>
      </c>
      <c r="O41" s="118">
        <v>100</v>
      </c>
      <c r="P41" s="118">
        <v>1486</v>
      </c>
      <c r="Q41" s="113">
        <v>7.0773045540000004</v>
      </c>
      <c r="R41" s="105">
        <v>5.7484591151000002</v>
      </c>
      <c r="S41" s="105">
        <v>8.7133332162000006</v>
      </c>
      <c r="T41" s="105">
        <v>3.5804910000000002E-4</v>
      </c>
      <c r="U41" s="107">
        <v>6.7294751009000002</v>
      </c>
      <c r="V41" s="105">
        <v>5.5317307887</v>
      </c>
      <c r="W41" s="105">
        <v>8.1865580348000009</v>
      </c>
      <c r="X41" s="105">
        <v>0.68474377959999999</v>
      </c>
      <c r="Y41" s="105">
        <v>0.55617524890000003</v>
      </c>
      <c r="Z41" s="105">
        <v>0.84303291940000002</v>
      </c>
      <c r="AA41" s="118">
        <v>158</v>
      </c>
      <c r="AB41" s="118">
        <v>1602</v>
      </c>
      <c r="AC41" s="113">
        <v>10.694509156000001</v>
      </c>
      <c r="AD41" s="105">
        <v>9.0244574722999999</v>
      </c>
      <c r="AE41" s="105">
        <v>12.673617935999999</v>
      </c>
      <c r="AF41" s="105">
        <v>0.74374531619999995</v>
      </c>
      <c r="AG41" s="107">
        <v>9.8626716604000002</v>
      </c>
      <c r="AH41" s="105">
        <v>8.4387207643999993</v>
      </c>
      <c r="AI41" s="105">
        <v>11.526900225</v>
      </c>
      <c r="AJ41" s="105">
        <v>1.0287240053</v>
      </c>
      <c r="AK41" s="105">
        <v>0.86807874039999999</v>
      </c>
      <c r="AL41" s="105">
        <v>1.2190980264</v>
      </c>
      <c r="AM41" s="105">
        <v>1.9550282999999998E-3</v>
      </c>
      <c r="AN41" s="105">
        <v>1.5110991868000001</v>
      </c>
      <c r="AO41" s="105">
        <v>1.1636573066</v>
      </c>
      <c r="AP41" s="105">
        <v>1.9622793920999999</v>
      </c>
      <c r="AQ41" s="105">
        <v>0.34261985249999999</v>
      </c>
      <c r="AR41" s="105">
        <v>0.87031967750000006</v>
      </c>
      <c r="AS41" s="105">
        <v>0.65327794080000001</v>
      </c>
      <c r="AT41" s="105">
        <v>1.1594702557000001</v>
      </c>
      <c r="AU41" s="104" t="s">
        <v>28</v>
      </c>
      <c r="AV41" s="104">
        <v>2</v>
      </c>
      <c r="AW41" s="104" t="s">
        <v>28</v>
      </c>
      <c r="AX41" s="104" t="s">
        <v>28</v>
      </c>
      <c r="AY41" s="104" t="s">
        <v>228</v>
      </c>
      <c r="AZ41" s="104" t="s">
        <v>28</v>
      </c>
      <c r="BA41" s="104" t="s">
        <v>28</v>
      </c>
      <c r="BB41" s="104" t="s">
        <v>28</v>
      </c>
      <c r="BC41" s="114" t="s">
        <v>424</v>
      </c>
      <c r="BD41" s="115">
        <v>102</v>
      </c>
      <c r="BE41" s="115">
        <v>100</v>
      </c>
      <c r="BF41" s="115">
        <v>158</v>
      </c>
    </row>
    <row r="42" spans="1:93" x14ac:dyDescent="0.3">
      <c r="A42" s="10"/>
      <c r="B42" t="s">
        <v>135</v>
      </c>
      <c r="C42" s="104">
        <v>385</v>
      </c>
      <c r="D42" s="118">
        <v>4934</v>
      </c>
      <c r="E42" s="113">
        <v>9.7584944543999992</v>
      </c>
      <c r="F42" s="105">
        <v>8.6472501926999996</v>
      </c>
      <c r="G42" s="105">
        <v>11.012542935000001</v>
      </c>
      <c r="H42" s="105">
        <v>0.21131743759999999</v>
      </c>
      <c r="I42" s="107">
        <v>7.8029995946000001</v>
      </c>
      <c r="J42" s="105">
        <v>7.0612296603000004</v>
      </c>
      <c r="K42" s="105">
        <v>8.6226911746999999</v>
      </c>
      <c r="L42" s="105">
        <v>0.92579641720000005</v>
      </c>
      <c r="M42" s="105">
        <v>0.82037175760000003</v>
      </c>
      <c r="N42" s="105">
        <v>1.0447690307999999</v>
      </c>
      <c r="O42" s="118">
        <v>421</v>
      </c>
      <c r="P42" s="118">
        <v>5727</v>
      </c>
      <c r="Q42" s="113">
        <v>9.3272831246999992</v>
      </c>
      <c r="R42" s="105">
        <v>8.2993976816000004</v>
      </c>
      <c r="S42" s="105">
        <v>10.482472804</v>
      </c>
      <c r="T42" s="105">
        <v>8.4840832599999999E-2</v>
      </c>
      <c r="U42" s="107">
        <v>7.3511437053000002</v>
      </c>
      <c r="V42" s="105">
        <v>6.6814371559000003</v>
      </c>
      <c r="W42" s="105">
        <v>8.0879775584000004</v>
      </c>
      <c r="X42" s="105">
        <v>0.90243383649999998</v>
      </c>
      <c r="Y42" s="105">
        <v>0.80298380459999996</v>
      </c>
      <c r="Z42" s="105">
        <v>1.0142008151999999</v>
      </c>
      <c r="AA42" s="118">
        <v>557</v>
      </c>
      <c r="AB42" s="118">
        <v>6648</v>
      </c>
      <c r="AC42" s="113">
        <v>10.663009271</v>
      </c>
      <c r="AD42" s="105">
        <v>9.5970947437999996</v>
      </c>
      <c r="AE42" s="105">
        <v>11.847311060999999</v>
      </c>
      <c r="AF42" s="105">
        <v>0.63684536810000003</v>
      </c>
      <c r="AG42" s="107">
        <v>8.3784596870999994</v>
      </c>
      <c r="AH42" s="105">
        <v>7.7107676650999997</v>
      </c>
      <c r="AI42" s="105">
        <v>9.1039686031000002</v>
      </c>
      <c r="AJ42" s="105">
        <v>1.0256939749</v>
      </c>
      <c r="AK42" s="105">
        <v>0.9231617459</v>
      </c>
      <c r="AL42" s="105">
        <v>1.139614087</v>
      </c>
      <c r="AM42" s="105">
        <v>6.9750016100000006E-2</v>
      </c>
      <c r="AN42" s="105">
        <v>1.1432063473</v>
      </c>
      <c r="AO42" s="105">
        <v>0.98925153590000003</v>
      </c>
      <c r="AP42" s="105">
        <v>1.3211207716</v>
      </c>
      <c r="AQ42" s="105">
        <v>0.56920842940000005</v>
      </c>
      <c r="AR42" s="105">
        <v>0.95581169499999996</v>
      </c>
      <c r="AS42" s="105">
        <v>0.81806765079999999</v>
      </c>
      <c r="AT42" s="105">
        <v>1.116748713</v>
      </c>
      <c r="AU42" s="104" t="s">
        <v>28</v>
      </c>
      <c r="AV42" s="104" t="s">
        <v>28</v>
      </c>
      <c r="AW42" s="104" t="s">
        <v>28</v>
      </c>
      <c r="AX42" s="104" t="s">
        <v>28</v>
      </c>
      <c r="AY42" s="104" t="s">
        <v>28</v>
      </c>
      <c r="AZ42" s="104" t="s">
        <v>28</v>
      </c>
      <c r="BA42" s="104" t="s">
        <v>28</v>
      </c>
      <c r="BB42" s="104" t="s">
        <v>28</v>
      </c>
      <c r="BC42" s="114" t="s">
        <v>28</v>
      </c>
      <c r="BD42" s="115">
        <v>385</v>
      </c>
      <c r="BE42" s="115">
        <v>421</v>
      </c>
      <c r="BF42" s="115">
        <v>557</v>
      </c>
    </row>
    <row r="43" spans="1:93" x14ac:dyDescent="0.3">
      <c r="A43" s="10"/>
      <c r="B43" t="s">
        <v>140</v>
      </c>
      <c r="C43" s="104">
        <v>71</v>
      </c>
      <c r="D43" s="118">
        <v>1116</v>
      </c>
      <c r="E43" s="113">
        <v>8.5012787207000002</v>
      </c>
      <c r="F43" s="105">
        <v>6.6654906851</v>
      </c>
      <c r="G43" s="105">
        <v>10.842673601</v>
      </c>
      <c r="H43" s="105">
        <v>8.3209604600000001E-2</v>
      </c>
      <c r="I43" s="107">
        <v>6.3620071684999999</v>
      </c>
      <c r="J43" s="105">
        <v>5.0416781318000004</v>
      </c>
      <c r="K43" s="105">
        <v>8.0281077358000008</v>
      </c>
      <c r="L43" s="105">
        <v>0.80652332360000001</v>
      </c>
      <c r="M43" s="105">
        <v>0.63236059860000005</v>
      </c>
      <c r="N43" s="105">
        <v>1.0286533870000001</v>
      </c>
      <c r="O43" s="118">
        <v>86</v>
      </c>
      <c r="P43" s="118">
        <v>1278</v>
      </c>
      <c r="Q43" s="113">
        <v>9.4956241461000008</v>
      </c>
      <c r="R43" s="105">
        <v>7.6026912635999997</v>
      </c>
      <c r="S43" s="105">
        <v>11.859863146</v>
      </c>
      <c r="T43" s="105">
        <v>0.45486905770000002</v>
      </c>
      <c r="U43" s="107">
        <v>6.7292644757</v>
      </c>
      <c r="V43" s="105">
        <v>5.4472859591000002</v>
      </c>
      <c r="W43" s="105">
        <v>8.3129471676000009</v>
      </c>
      <c r="X43" s="105">
        <v>0.91872117669999998</v>
      </c>
      <c r="Y43" s="105">
        <v>0.73557602499999997</v>
      </c>
      <c r="Z43" s="105">
        <v>1.1474661652</v>
      </c>
      <c r="AA43" s="118">
        <v>113</v>
      </c>
      <c r="AB43" s="118">
        <v>1424</v>
      </c>
      <c r="AC43" s="113">
        <v>11.752334375</v>
      </c>
      <c r="AD43" s="105">
        <v>9.6534357694999997</v>
      </c>
      <c r="AE43" s="105">
        <v>14.307586083</v>
      </c>
      <c r="AF43" s="105">
        <v>0.22178948779999999</v>
      </c>
      <c r="AG43" s="107">
        <v>7.9353932584000004</v>
      </c>
      <c r="AH43" s="105">
        <v>6.5992434295000004</v>
      </c>
      <c r="AI43" s="105">
        <v>9.5420735479999994</v>
      </c>
      <c r="AJ43" s="105">
        <v>1.1304781093</v>
      </c>
      <c r="AK43" s="105">
        <v>0.92858129020000002</v>
      </c>
      <c r="AL43" s="105">
        <v>1.3762723511999999</v>
      </c>
      <c r="AM43" s="105">
        <v>0.15009390889999999</v>
      </c>
      <c r="AN43" s="105">
        <v>1.2376579141999999</v>
      </c>
      <c r="AO43" s="105">
        <v>0.92574873840000005</v>
      </c>
      <c r="AP43" s="105">
        <v>1.6546575211000001</v>
      </c>
      <c r="AQ43" s="105">
        <v>0.50258167970000001</v>
      </c>
      <c r="AR43" s="105">
        <v>1.1169642189</v>
      </c>
      <c r="AS43" s="105">
        <v>0.80835081799999997</v>
      </c>
      <c r="AT43" s="105">
        <v>1.5434005120000001</v>
      </c>
      <c r="AU43" s="104" t="s">
        <v>28</v>
      </c>
      <c r="AV43" s="104" t="s">
        <v>28</v>
      </c>
      <c r="AW43" s="104" t="s">
        <v>28</v>
      </c>
      <c r="AX43" s="104" t="s">
        <v>28</v>
      </c>
      <c r="AY43" s="104" t="s">
        <v>28</v>
      </c>
      <c r="AZ43" s="104" t="s">
        <v>28</v>
      </c>
      <c r="BA43" s="104" t="s">
        <v>28</v>
      </c>
      <c r="BB43" s="104" t="s">
        <v>28</v>
      </c>
      <c r="BC43" s="114" t="s">
        <v>28</v>
      </c>
      <c r="BD43" s="115">
        <v>71</v>
      </c>
      <c r="BE43" s="115">
        <v>86</v>
      </c>
      <c r="BF43" s="115">
        <v>113</v>
      </c>
    </row>
    <row r="44" spans="1:93" x14ac:dyDescent="0.3">
      <c r="A44" s="10"/>
      <c r="B44" t="s">
        <v>137</v>
      </c>
      <c r="C44" s="104">
        <v>281</v>
      </c>
      <c r="D44" s="118">
        <v>2852</v>
      </c>
      <c r="E44" s="113">
        <v>11.975381371999999</v>
      </c>
      <c r="F44" s="105">
        <v>10.455886162000001</v>
      </c>
      <c r="G44" s="105">
        <v>13.715696288</v>
      </c>
      <c r="H44" s="105">
        <v>6.5279614E-2</v>
      </c>
      <c r="I44" s="107">
        <v>9.8527349228999999</v>
      </c>
      <c r="J44" s="105">
        <v>8.7655338626999999</v>
      </c>
      <c r="K44" s="105">
        <v>11.074783006000001</v>
      </c>
      <c r="L44" s="105">
        <v>1.1361143075</v>
      </c>
      <c r="M44" s="105">
        <v>0.99195854360000002</v>
      </c>
      <c r="N44" s="105">
        <v>1.3012194187999999</v>
      </c>
      <c r="O44" s="118">
        <v>317</v>
      </c>
      <c r="P44" s="118">
        <v>3101</v>
      </c>
      <c r="Q44" s="113">
        <v>11.942312190000001</v>
      </c>
      <c r="R44" s="105">
        <v>10.495375406000001</v>
      </c>
      <c r="S44" s="105">
        <v>13.58872979</v>
      </c>
      <c r="T44" s="105">
        <v>2.8334729900000001E-2</v>
      </c>
      <c r="U44" s="107">
        <v>10.222508868</v>
      </c>
      <c r="V44" s="105">
        <v>9.1569165072000001</v>
      </c>
      <c r="W44" s="105">
        <v>11.412104443</v>
      </c>
      <c r="X44" s="105">
        <v>1.1554432799000001</v>
      </c>
      <c r="Y44" s="105">
        <v>1.0154491685</v>
      </c>
      <c r="Z44" s="105">
        <v>1.3147375708</v>
      </c>
      <c r="AA44" s="118">
        <v>357</v>
      </c>
      <c r="AB44" s="118">
        <v>3460</v>
      </c>
      <c r="AC44" s="113">
        <v>11.600494557999999</v>
      </c>
      <c r="AD44" s="105">
        <v>10.254920351999999</v>
      </c>
      <c r="AE44" s="105">
        <v>13.122624981</v>
      </c>
      <c r="AF44" s="105">
        <v>8.1349322299999999E-2</v>
      </c>
      <c r="AG44" s="107">
        <v>10.317919075000001</v>
      </c>
      <c r="AH44" s="105">
        <v>9.3012593553999992</v>
      </c>
      <c r="AI44" s="105">
        <v>11.445703207999999</v>
      </c>
      <c r="AJ44" s="105">
        <v>1.1158723651</v>
      </c>
      <c r="AK44" s="105">
        <v>0.98643917039999995</v>
      </c>
      <c r="AL44" s="105">
        <v>1.2622888189000001</v>
      </c>
      <c r="AM44" s="105">
        <v>0.73407592109999997</v>
      </c>
      <c r="AN44" s="105">
        <v>0.97137760039999999</v>
      </c>
      <c r="AO44" s="105">
        <v>0.82152936509999996</v>
      </c>
      <c r="AP44" s="105">
        <v>1.148558387</v>
      </c>
      <c r="AQ44" s="105">
        <v>0.97546539980000002</v>
      </c>
      <c r="AR44" s="105">
        <v>0.99723856960000001</v>
      </c>
      <c r="AS44" s="105">
        <v>0.83611146569999995</v>
      </c>
      <c r="AT44" s="105">
        <v>1.1894164898999999</v>
      </c>
      <c r="AU44" s="104" t="s">
        <v>28</v>
      </c>
      <c r="AV44" s="104" t="s">
        <v>28</v>
      </c>
      <c r="AW44" s="104" t="s">
        <v>28</v>
      </c>
      <c r="AX44" s="104" t="s">
        <v>28</v>
      </c>
      <c r="AY44" s="104" t="s">
        <v>28</v>
      </c>
      <c r="AZ44" s="104" t="s">
        <v>28</v>
      </c>
      <c r="BA44" s="104" t="s">
        <v>28</v>
      </c>
      <c r="BB44" s="104" t="s">
        <v>28</v>
      </c>
      <c r="BC44" s="114" t="s">
        <v>28</v>
      </c>
      <c r="BD44" s="115">
        <v>281</v>
      </c>
      <c r="BE44" s="115">
        <v>317</v>
      </c>
      <c r="BF44" s="115">
        <v>357</v>
      </c>
    </row>
    <row r="45" spans="1:93" x14ac:dyDescent="0.3">
      <c r="A45" s="10"/>
      <c r="B45" t="s">
        <v>139</v>
      </c>
      <c r="C45" s="104">
        <v>248</v>
      </c>
      <c r="D45" s="118">
        <v>2516</v>
      </c>
      <c r="E45" s="113">
        <v>11.061403590999999</v>
      </c>
      <c r="F45" s="105">
        <v>9.5899145672999992</v>
      </c>
      <c r="G45" s="105">
        <v>12.758679813000001</v>
      </c>
      <c r="H45" s="105">
        <v>0.50790571439999999</v>
      </c>
      <c r="I45" s="107">
        <v>9.8569157392999998</v>
      </c>
      <c r="J45" s="105">
        <v>8.7034149954999993</v>
      </c>
      <c r="K45" s="105">
        <v>11.163294861000001</v>
      </c>
      <c r="L45" s="105">
        <v>1.0494044815000001</v>
      </c>
      <c r="M45" s="105">
        <v>0.9098031043</v>
      </c>
      <c r="N45" s="105">
        <v>1.2104264764999999</v>
      </c>
      <c r="O45" s="118">
        <v>202</v>
      </c>
      <c r="P45" s="118">
        <v>2911</v>
      </c>
      <c r="Q45" s="113">
        <v>8.3772260218000003</v>
      </c>
      <c r="R45" s="105">
        <v>7.1814161448</v>
      </c>
      <c r="S45" s="105">
        <v>9.7721555754999994</v>
      </c>
      <c r="T45" s="105">
        <v>7.5079480000000004E-3</v>
      </c>
      <c r="U45" s="107">
        <v>6.9391961525000001</v>
      </c>
      <c r="V45" s="105">
        <v>6.0453135674</v>
      </c>
      <c r="W45" s="105">
        <v>7.9652515467000002</v>
      </c>
      <c r="X45" s="105">
        <v>0.81051385669999998</v>
      </c>
      <c r="Y45" s="105">
        <v>0.69481679029999999</v>
      </c>
      <c r="Z45" s="105">
        <v>0.94547616160000003</v>
      </c>
      <c r="AA45" s="118">
        <v>249</v>
      </c>
      <c r="AB45" s="118">
        <v>3308</v>
      </c>
      <c r="AC45" s="113">
        <v>9.0419316290000005</v>
      </c>
      <c r="AD45" s="105">
        <v>7.8495892607000002</v>
      </c>
      <c r="AE45" s="105">
        <v>10.415389248</v>
      </c>
      <c r="AF45" s="105">
        <v>5.3112959299999998E-2</v>
      </c>
      <c r="AG45" s="107">
        <v>7.5272067715000004</v>
      </c>
      <c r="AH45" s="105">
        <v>6.6480019814000002</v>
      </c>
      <c r="AI45" s="105">
        <v>8.5226872583999995</v>
      </c>
      <c r="AJ45" s="105">
        <v>0.86975961079999997</v>
      </c>
      <c r="AK45" s="105">
        <v>0.75506606119999997</v>
      </c>
      <c r="AL45" s="105">
        <v>1.001874961</v>
      </c>
      <c r="AM45" s="105">
        <v>0.45374306050000002</v>
      </c>
      <c r="AN45" s="105">
        <v>1.0793467438</v>
      </c>
      <c r="AO45" s="105">
        <v>0.88391011890000004</v>
      </c>
      <c r="AP45" s="105">
        <v>1.3179953125999999</v>
      </c>
      <c r="AQ45" s="105">
        <v>6.4957827000000001E-3</v>
      </c>
      <c r="AR45" s="105">
        <v>0.75733842939999996</v>
      </c>
      <c r="AS45" s="105">
        <v>0.61995756550000003</v>
      </c>
      <c r="AT45" s="105">
        <v>0.92516250860000004</v>
      </c>
      <c r="AU45" s="104" t="s">
        <v>28</v>
      </c>
      <c r="AV45" s="104" t="s">
        <v>28</v>
      </c>
      <c r="AW45" s="104" t="s">
        <v>28</v>
      </c>
      <c r="AX45" s="104" t="s">
        <v>28</v>
      </c>
      <c r="AY45" s="104" t="s">
        <v>28</v>
      </c>
      <c r="AZ45" s="104" t="s">
        <v>28</v>
      </c>
      <c r="BA45" s="104" t="s">
        <v>28</v>
      </c>
      <c r="BB45" s="104" t="s">
        <v>28</v>
      </c>
      <c r="BC45" s="114" t="s">
        <v>28</v>
      </c>
      <c r="BD45" s="115">
        <v>248</v>
      </c>
      <c r="BE45" s="115">
        <v>202</v>
      </c>
      <c r="BF45" s="115">
        <v>249</v>
      </c>
    </row>
    <row r="46" spans="1:93" x14ac:dyDescent="0.3">
      <c r="A46" s="10"/>
      <c r="B46" t="s">
        <v>143</v>
      </c>
      <c r="C46" s="104">
        <v>131</v>
      </c>
      <c r="D46" s="118">
        <v>1533</v>
      </c>
      <c r="E46" s="113">
        <v>10.924512998000001</v>
      </c>
      <c r="F46" s="105">
        <v>9.0762551931999997</v>
      </c>
      <c r="G46" s="105">
        <v>13.14914375</v>
      </c>
      <c r="H46" s="105">
        <v>0.70524310079999997</v>
      </c>
      <c r="I46" s="107">
        <v>8.5453359425999995</v>
      </c>
      <c r="J46" s="105">
        <v>7.2004446560000002</v>
      </c>
      <c r="K46" s="105">
        <v>10.141424573</v>
      </c>
      <c r="L46" s="105">
        <v>1.0364175580999999</v>
      </c>
      <c r="M46" s="105">
        <v>0.86107181580000003</v>
      </c>
      <c r="N46" s="105">
        <v>1.2474701123</v>
      </c>
      <c r="O46" s="118">
        <v>133</v>
      </c>
      <c r="P46" s="118">
        <v>1614</v>
      </c>
      <c r="Q46" s="113">
        <v>10.315184178000001</v>
      </c>
      <c r="R46" s="105">
        <v>8.5888323511000007</v>
      </c>
      <c r="S46" s="105">
        <v>12.388532024</v>
      </c>
      <c r="T46" s="105">
        <v>0.98303845000000001</v>
      </c>
      <c r="U46" s="107">
        <v>8.2403965304</v>
      </c>
      <c r="V46" s="105">
        <v>6.9524772455999999</v>
      </c>
      <c r="W46" s="105">
        <v>9.7668978378000002</v>
      </c>
      <c r="X46" s="105">
        <v>0.99801529639999997</v>
      </c>
      <c r="Y46" s="105">
        <v>0.83098720449999997</v>
      </c>
      <c r="Z46" s="105">
        <v>1.1986159671000001</v>
      </c>
      <c r="AA46" s="118">
        <v>145</v>
      </c>
      <c r="AB46" s="118">
        <v>1733</v>
      </c>
      <c r="AC46" s="113">
        <v>10.255131619</v>
      </c>
      <c r="AD46" s="105">
        <v>8.6000004796000002</v>
      </c>
      <c r="AE46" s="105">
        <v>12.228804496</v>
      </c>
      <c r="AF46" s="105">
        <v>0.87934021490000003</v>
      </c>
      <c r="AG46" s="107">
        <v>8.3669936525999997</v>
      </c>
      <c r="AH46" s="105">
        <v>7.1101866064000001</v>
      </c>
      <c r="AI46" s="105">
        <v>9.8459557615000008</v>
      </c>
      <c r="AJ46" s="105">
        <v>0.98645949249999998</v>
      </c>
      <c r="AK46" s="105">
        <v>0.8272494614</v>
      </c>
      <c r="AL46" s="105">
        <v>1.1763106243000001</v>
      </c>
      <c r="AM46" s="105">
        <v>0.96295768390000003</v>
      </c>
      <c r="AN46" s="105">
        <v>0.99417823689999996</v>
      </c>
      <c r="AO46" s="105">
        <v>0.77705255760000003</v>
      </c>
      <c r="AP46" s="105">
        <v>1.2719736355</v>
      </c>
      <c r="AQ46" s="105">
        <v>0.65623120400000001</v>
      </c>
      <c r="AR46" s="105">
        <v>0.94422370870000005</v>
      </c>
      <c r="AS46" s="105">
        <v>0.73337260110000002</v>
      </c>
      <c r="AT46" s="105">
        <v>1.2156963741</v>
      </c>
      <c r="AU46" s="104" t="s">
        <v>28</v>
      </c>
      <c r="AV46" s="104" t="s">
        <v>28</v>
      </c>
      <c r="AW46" s="104" t="s">
        <v>28</v>
      </c>
      <c r="AX46" s="104" t="s">
        <v>28</v>
      </c>
      <c r="AY46" s="104" t="s">
        <v>28</v>
      </c>
      <c r="AZ46" s="104" t="s">
        <v>28</v>
      </c>
      <c r="BA46" s="104" t="s">
        <v>28</v>
      </c>
      <c r="BB46" s="104" t="s">
        <v>28</v>
      </c>
      <c r="BC46" s="114" t="s">
        <v>28</v>
      </c>
      <c r="BD46" s="115">
        <v>131</v>
      </c>
      <c r="BE46" s="115">
        <v>133</v>
      </c>
      <c r="BF46" s="115">
        <v>145</v>
      </c>
    </row>
    <row r="47" spans="1:93" x14ac:dyDescent="0.3">
      <c r="A47" s="10"/>
      <c r="B47" t="s">
        <v>145</v>
      </c>
      <c r="C47" s="104">
        <v>66</v>
      </c>
      <c r="D47" s="118">
        <v>1390</v>
      </c>
      <c r="E47" s="113">
        <v>5.6586348714000003</v>
      </c>
      <c r="F47" s="105">
        <v>4.4009850268999999</v>
      </c>
      <c r="G47" s="105">
        <v>7.2756776975999999</v>
      </c>
      <c r="H47" s="105">
        <v>1.2311576000000001E-6</v>
      </c>
      <c r="I47" s="107">
        <v>4.7482014387999998</v>
      </c>
      <c r="J47" s="105">
        <v>3.7303833858000002</v>
      </c>
      <c r="K47" s="105">
        <v>6.0437264946999996</v>
      </c>
      <c r="L47" s="105">
        <v>0.53683935719999998</v>
      </c>
      <c r="M47" s="105">
        <v>0.41752507919999998</v>
      </c>
      <c r="N47" s="105">
        <v>0.69024954380000003</v>
      </c>
      <c r="O47" s="118">
        <v>72</v>
      </c>
      <c r="P47" s="118">
        <v>1573</v>
      </c>
      <c r="Q47" s="113">
        <v>6.4108220271</v>
      </c>
      <c r="R47" s="105">
        <v>5.0369362668999997</v>
      </c>
      <c r="S47" s="105">
        <v>8.1594518742000002</v>
      </c>
      <c r="T47" s="105">
        <v>1.0393199999999999E-4</v>
      </c>
      <c r="U47" s="107">
        <v>4.5772409409000003</v>
      </c>
      <c r="V47" s="105">
        <v>3.6331950172999998</v>
      </c>
      <c r="W47" s="105">
        <v>5.7665868556</v>
      </c>
      <c r="X47" s="105">
        <v>0.62026022359999999</v>
      </c>
      <c r="Y47" s="105">
        <v>0.4873339491</v>
      </c>
      <c r="Z47" s="105">
        <v>0.78944375980000003</v>
      </c>
      <c r="AA47" s="118">
        <v>129</v>
      </c>
      <c r="AB47" s="118">
        <v>1870</v>
      </c>
      <c r="AC47" s="113">
        <v>9.1692525500999995</v>
      </c>
      <c r="AD47" s="105">
        <v>7.6193823193999997</v>
      </c>
      <c r="AE47" s="105">
        <v>11.034384258999999</v>
      </c>
      <c r="AF47" s="105">
        <v>0.18383738890000001</v>
      </c>
      <c r="AG47" s="107">
        <v>6.8983957219000001</v>
      </c>
      <c r="AH47" s="105">
        <v>5.8050235607999996</v>
      </c>
      <c r="AI47" s="105">
        <v>8.1977037712000005</v>
      </c>
      <c r="AJ47" s="105">
        <v>0.88200683840000005</v>
      </c>
      <c r="AK47" s="105">
        <v>0.73292204279999995</v>
      </c>
      <c r="AL47" s="105">
        <v>1.0614172007</v>
      </c>
      <c r="AM47" s="105">
        <v>1.8477813400000001E-2</v>
      </c>
      <c r="AN47" s="105">
        <v>1.4302771955</v>
      </c>
      <c r="AO47" s="105">
        <v>1.0619895307</v>
      </c>
      <c r="AP47" s="105">
        <v>1.9262834491</v>
      </c>
      <c r="AQ47" s="105">
        <v>0.4751134434</v>
      </c>
      <c r="AR47" s="105">
        <v>1.1329273178000001</v>
      </c>
      <c r="AS47" s="105">
        <v>0.80436500239999997</v>
      </c>
      <c r="AT47" s="105">
        <v>1.5956988475</v>
      </c>
      <c r="AU47" s="104">
        <v>1</v>
      </c>
      <c r="AV47" s="104">
        <v>2</v>
      </c>
      <c r="AW47" s="104" t="s">
        <v>28</v>
      </c>
      <c r="AX47" s="104" t="s">
        <v>28</v>
      </c>
      <c r="AY47" s="104" t="s">
        <v>28</v>
      </c>
      <c r="AZ47" s="104" t="s">
        <v>28</v>
      </c>
      <c r="BA47" s="104" t="s">
        <v>28</v>
      </c>
      <c r="BB47" s="104" t="s">
        <v>28</v>
      </c>
      <c r="BC47" s="114" t="s">
        <v>427</v>
      </c>
      <c r="BD47" s="115">
        <v>66</v>
      </c>
      <c r="BE47" s="115">
        <v>72</v>
      </c>
      <c r="BF47" s="115">
        <v>129</v>
      </c>
      <c r="BQ47" s="52"/>
      <c r="CO47" s="4"/>
    </row>
    <row r="48" spans="1:93" x14ac:dyDescent="0.3">
      <c r="A48" s="10"/>
      <c r="B48" t="s">
        <v>97</v>
      </c>
      <c r="C48" s="104">
        <v>481</v>
      </c>
      <c r="D48" s="118">
        <v>3136</v>
      </c>
      <c r="E48" s="113">
        <v>13.36130215</v>
      </c>
      <c r="F48" s="105">
        <v>11.922549431</v>
      </c>
      <c r="G48" s="105">
        <v>14.973676241</v>
      </c>
      <c r="H48" s="105">
        <v>4.51809E-5</v>
      </c>
      <c r="I48" s="107">
        <v>15.338010204</v>
      </c>
      <c r="J48" s="105">
        <v>14.026766670000001</v>
      </c>
      <c r="K48" s="105">
        <v>16.771830781999999</v>
      </c>
      <c r="L48" s="105">
        <v>1.2675977546999999</v>
      </c>
      <c r="M48" s="105">
        <v>1.1311020975999999</v>
      </c>
      <c r="N48" s="105">
        <v>1.4205650144999999</v>
      </c>
      <c r="O48" s="118">
        <v>547</v>
      </c>
      <c r="P48" s="118">
        <v>3541</v>
      </c>
      <c r="Q48" s="113">
        <v>13.37896188</v>
      </c>
      <c r="R48" s="105">
        <v>12.003390167999999</v>
      </c>
      <c r="S48" s="105">
        <v>14.912172184999999</v>
      </c>
      <c r="T48" s="105">
        <v>3.1278004000000001E-6</v>
      </c>
      <c r="U48" s="107">
        <v>15.447613668000001</v>
      </c>
      <c r="V48" s="105">
        <v>14.205831194</v>
      </c>
      <c r="W48" s="105">
        <v>16.797944787999999</v>
      </c>
      <c r="X48" s="105">
        <v>1.2944420938000001</v>
      </c>
      <c r="Y48" s="105">
        <v>1.1613526999999999</v>
      </c>
      <c r="Z48" s="105">
        <v>1.4427833458999999</v>
      </c>
      <c r="AA48" s="118">
        <v>687</v>
      </c>
      <c r="AB48" s="118">
        <v>3857</v>
      </c>
      <c r="AC48" s="113">
        <v>15.996791966</v>
      </c>
      <c r="AD48" s="105">
        <v>14.463884853</v>
      </c>
      <c r="AE48" s="105">
        <v>17.692159183000001</v>
      </c>
      <c r="AF48" s="105">
        <v>5.0511670000000001E-17</v>
      </c>
      <c r="AG48" s="107">
        <v>17.811770805999998</v>
      </c>
      <c r="AH48" s="105">
        <v>16.528434982</v>
      </c>
      <c r="AI48" s="105">
        <v>19.194750115000002</v>
      </c>
      <c r="AJ48" s="105">
        <v>1.5387600930000001</v>
      </c>
      <c r="AK48" s="105">
        <v>1.3913070101</v>
      </c>
      <c r="AL48" s="105">
        <v>1.7018405045</v>
      </c>
      <c r="AM48" s="105">
        <v>9.2306483999999994E-3</v>
      </c>
      <c r="AN48" s="105">
        <v>1.1956676541</v>
      </c>
      <c r="AO48" s="105">
        <v>1.0451567006</v>
      </c>
      <c r="AP48" s="105">
        <v>1.3678533930000001</v>
      </c>
      <c r="AQ48" s="105">
        <v>0.98564871850000002</v>
      </c>
      <c r="AR48" s="105">
        <v>1.0013217072</v>
      </c>
      <c r="AS48" s="105">
        <v>0.86710118339999998</v>
      </c>
      <c r="AT48" s="105">
        <v>1.1563185250000001</v>
      </c>
      <c r="AU48" s="104">
        <v>1</v>
      </c>
      <c r="AV48" s="104">
        <v>2</v>
      </c>
      <c r="AW48" s="104">
        <v>3</v>
      </c>
      <c r="AX48" s="104" t="s">
        <v>28</v>
      </c>
      <c r="AY48" s="104" t="s">
        <v>28</v>
      </c>
      <c r="AZ48" s="104" t="s">
        <v>28</v>
      </c>
      <c r="BA48" s="104" t="s">
        <v>28</v>
      </c>
      <c r="BB48" s="104" t="s">
        <v>28</v>
      </c>
      <c r="BC48" s="114" t="s">
        <v>229</v>
      </c>
      <c r="BD48" s="115">
        <v>481</v>
      </c>
      <c r="BE48" s="115">
        <v>547</v>
      </c>
      <c r="BF48" s="115">
        <v>687</v>
      </c>
    </row>
    <row r="49" spans="1:93" x14ac:dyDescent="0.3">
      <c r="A49" s="10"/>
      <c r="B49" t="s">
        <v>144</v>
      </c>
      <c r="C49" s="104">
        <v>146</v>
      </c>
      <c r="D49" s="118">
        <v>1726</v>
      </c>
      <c r="E49" s="113">
        <v>9.5284076710000001</v>
      </c>
      <c r="F49" s="105">
        <v>7.9889693113</v>
      </c>
      <c r="G49" s="105">
        <v>11.36448886</v>
      </c>
      <c r="H49" s="105">
        <v>0.26146072809999998</v>
      </c>
      <c r="I49" s="107">
        <v>8.4588644263999999</v>
      </c>
      <c r="J49" s="105">
        <v>7.192272333</v>
      </c>
      <c r="K49" s="105">
        <v>9.9485091876999991</v>
      </c>
      <c r="L49" s="105">
        <v>0.90396789430000002</v>
      </c>
      <c r="M49" s="105">
        <v>0.75792010740000004</v>
      </c>
      <c r="N49" s="105">
        <v>1.0781584310000001</v>
      </c>
      <c r="O49" s="118">
        <v>177</v>
      </c>
      <c r="P49" s="118">
        <v>1796</v>
      </c>
      <c r="Q49" s="113">
        <v>10.875828605000001</v>
      </c>
      <c r="R49" s="105">
        <v>9.2457163783999992</v>
      </c>
      <c r="S49" s="105">
        <v>12.793345914</v>
      </c>
      <c r="T49" s="105">
        <v>0.538662113</v>
      </c>
      <c r="U49" s="107">
        <v>9.8552338529999997</v>
      </c>
      <c r="V49" s="105">
        <v>8.5052426463999993</v>
      </c>
      <c r="W49" s="105">
        <v>11.419501868999999</v>
      </c>
      <c r="X49" s="105">
        <v>1.0522587984</v>
      </c>
      <c r="Y49" s="105">
        <v>0.89454208589999995</v>
      </c>
      <c r="Z49" s="105">
        <v>1.2377825440000001</v>
      </c>
      <c r="AA49" s="118">
        <v>197</v>
      </c>
      <c r="AB49" s="118">
        <v>2013</v>
      </c>
      <c r="AC49" s="113">
        <v>11.293605167999999</v>
      </c>
      <c r="AD49" s="105">
        <v>9.6738222525000008</v>
      </c>
      <c r="AE49" s="105">
        <v>13.184604219000001</v>
      </c>
      <c r="AF49" s="105">
        <v>0.29436895190000001</v>
      </c>
      <c r="AG49" s="107">
        <v>9.7863884749000007</v>
      </c>
      <c r="AH49" s="105">
        <v>8.5109267428000006</v>
      </c>
      <c r="AI49" s="105">
        <v>11.252993038</v>
      </c>
      <c r="AJ49" s="105">
        <v>1.0863521245000001</v>
      </c>
      <c r="AK49" s="105">
        <v>0.93054230250000003</v>
      </c>
      <c r="AL49" s="105">
        <v>1.2682507128</v>
      </c>
      <c r="AM49" s="105">
        <v>0.73195387460000005</v>
      </c>
      <c r="AN49" s="105">
        <v>1.0384133087</v>
      </c>
      <c r="AO49" s="105">
        <v>0.83694842179999995</v>
      </c>
      <c r="AP49" s="105">
        <v>1.2883735384999999</v>
      </c>
      <c r="AQ49" s="105">
        <v>0.26186153449999999</v>
      </c>
      <c r="AR49" s="105">
        <v>1.1414109241999999</v>
      </c>
      <c r="AS49" s="105">
        <v>0.90594055610000002</v>
      </c>
      <c r="AT49" s="105">
        <v>1.4380843081000001</v>
      </c>
      <c r="AU49" s="104" t="s">
        <v>28</v>
      </c>
      <c r="AV49" s="104" t="s">
        <v>28</v>
      </c>
      <c r="AW49" s="104" t="s">
        <v>28</v>
      </c>
      <c r="AX49" s="104" t="s">
        <v>28</v>
      </c>
      <c r="AY49" s="104" t="s">
        <v>28</v>
      </c>
      <c r="AZ49" s="104" t="s">
        <v>28</v>
      </c>
      <c r="BA49" s="104" t="s">
        <v>28</v>
      </c>
      <c r="BB49" s="104" t="s">
        <v>28</v>
      </c>
      <c r="BC49" s="114" t="s">
        <v>28</v>
      </c>
      <c r="BD49" s="115">
        <v>146</v>
      </c>
      <c r="BE49" s="115">
        <v>177</v>
      </c>
      <c r="BF49" s="115">
        <v>197</v>
      </c>
      <c r="BQ49" s="52"/>
    </row>
    <row r="50" spans="1:93" x14ac:dyDescent="0.3">
      <c r="A50" s="10"/>
      <c r="B50" t="s">
        <v>146</v>
      </c>
      <c r="C50" s="104">
        <v>75</v>
      </c>
      <c r="D50" s="118">
        <v>1207</v>
      </c>
      <c r="E50" s="113">
        <v>9.2176998914000006</v>
      </c>
      <c r="F50" s="105">
        <v>7.2738536495000004</v>
      </c>
      <c r="G50" s="105">
        <v>11.681014684000001</v>
      </c>
      <c r="H50" s="105">
        <v>0.26706084670000002</v>
      </c>
      <c r="I50" s="107">
        <v>6.2137531068999996</v>
      </c>
      <c r="J50" s="105">
        <v>4.9552515412</v>
      </c>
      <c r="K50" s="105">
        <v>7.7918804631</v>
      </c>
      <c r="L50" s="105">
        <v>0.87449079100000005</v>
      </c>
      <c r="M50" s="105">
        <v>0.6900764948</v>
      </c>
      <c r="N50" s="105">
        <v>1.1081874969000001</v>
      </c>
      <c r="O50" s="118">
        <v>101</v>
      </c>
      <c r="P50" s="118">
        <v>1449</v>
      </c>
      <c r="Q50" s="113">
        <v>10.363618457999999</v>
      </c>
      <c r="R50" s="105">
        <v>8.4293982509000003</v>
      </c>
      <c r="S50" s="105">
        <v>12.741667239</v>
      </c>
      <c r="T50" s="105">
        <v>0.97957953109999996</v>
      </c>
      <c r="U50" s="107">
        <v>6.9703243616000004</v>
      </c>
      <c r="V50" s="105">
        <v>5.7352885025000004</v>
      </c>
      <c r="W50" s="105">
        <v>8.4713125913000002</v>
      </c>
      <c r="X50" s="105">
        <v>1.0027014125</v>
      </c>
      <c r="Y50" s="105">
        <v>0.81556162720000003</v>
      </c>
      <c r="Z50" s="105">
        <v>1.2327825258</v>
      </c>
      <c r="AA50" s="118">
        <v>126</v>
      </c>
      <c r="AB50" s="118">
        <v>1606</v>
      </c>
      <c r="AC50" s="113">
        <v>11.81505845</v>
      </c>
      <c r="AD50" s="105">
        <v>9.8002296535000006</v>
      </c>
      <c r="AE50" s="105">
        <v>14.244115812</v>
      </c>
      <c r="AF50" s="105">
        <v>0.17978400580000001</v>
      </c>
      <c r="AG50" s="107">
        <v>7.8455790785000001</v>
      </c>
      <c r="AH50" s="105">
        <v>6.5886121628999996</v>
      </c>
      <c r="AI50" s="105">
        <v>9.3423485180999997</v>
      </c>
      <c r="AJ50" s="105">
        <v>1.1365116503999999</v>
      </c>
      <c r="AK50" s="105">
        <v>0.94270165699999997</v>
      </c>
      <c r="AL50" s="105">
        <v>1.3701670320999999</v>
      </c>
      <c r="AM50" s="105">
        <v>0.34436018419999997</v>
      </c>
      <c r="AN50" s="105">
        <v>1.1400514692999999</v>
      </c>
      <c r="AO50" s="105">
        <v>0.86882869039999999</v>
      </c>
      <c r="AP50" s="105">
        <v>1.4959420274999999</v>
      </c>
      <c r="AQ50" s="105">
        <v>0.45554703140000002</v>
      </c>
      <c r="AR50" s="105">
        <v>1.1243171918999999</v>
      </c>
      <c r="AS50" s="105">
        <v>0.82646488370000004</v>
      </c>
      <c r="AT50" s="105">
        <v>1.5295134409</v>
      </c>
      <c r="AU50" s="104" t="s">
        <v>28</v>
      </c>
      <c r="AV50" s="104" t="s">
        <v>28</v>
      </c>
      <c r="AW50" s="104" t="s">
        <v>28</v>
      </c>
      <c r="AX50" s="104" t="s">
        <v>28</v>
      </c>
      <c r="AY50" s="104" t="s">
        <v>28</v>
      </c>
      <c r="AZ50" s="104" t="s">
        <v>28</v>
      </c>
      <c r="BA50" s="104" t="s">
        <v>28</v>
      </c>
      <c r="BB50" s="104" t="s">
        <v>28</v>
      </c>
      <c r="BC50" s="114" t="s">
        <v>28</v>
      </c>
      <c r="BD50" s="115">
        <v>75</v>
      </c>
      <c r="BE50" s="115">
        <v>101</v>
      </c>
      <c r="BF50" s="115">
        <v>126</v>
      </c>
    </row>
    <row r="51" spans="1:93" x14ac:dyDescent="0.3">
      <c r="A51" s="10"/>
      <c r="B51" t="s">
        <v>147</v>
      </c>
      <c r="C51" s="104">
        <v>12</v>
      </c>
      <c r="D51" s="118">
        <v>324</v>
      </c>
      <c r="E51" s="113">
        <v>6.7225622081000003</v>
      </c>
      <c r="F51" s="105">
        <v>3.7950153820999999</v>
      </c>
      <c r="G51" s="105">
        <v>11.908474167</v>
      </c>
      <c r="H51" s="105">
        <v>0.12313895179999999</v>
      </c>
      <c r="I51" s="107">
        <v>3.7037037037</v>
      </c>
      <c r="J51" s="105">
        <v>2.1033692272</v>
      </c>
      <c r="K51" s="105">
        <v>6.5216420150000003</v>
      </c>
      <c r="L51" s="105">
        <v>0.63777502109999995</v>
      </c>
      <c r="M51" s="105">
        <v>0.3600362392</v>
      </c>
      <c r="N51" s="105">
        <v>1.1297667656999999</v>
      </c>
      <c r="O51" s="118">
        <v>12</v>
      </c>
      <c r="P51" s="118">
        <v>394</v>
      </c>
      <c r="Q51" s="113">
        <v>6.2645992833999999</v>
      </c>
      <c r="R51" s="105">
        <v>3.5365263999000001</v>
      </c>
      <c r="S51" s="105">
        <v>11.097104827000001</v>
      </c>
      <c r="T51" s="105">
        <v>8.6105770499999998E-2</v>
      </c>
      <c r="U51" s="107">
        <v>3.0456852792000002</v>
      </c>
      <c r="V51" s="105">
        <v>1.7296741868000001</v>
      </c>
      <c r="W51" s="105">
        <v>5.3629746519000001</v>
      </c>
      <c r="X51" s="105">
        <v>0.60611287229999999</v>
      </c>
      <c r="Y51" s="105">
        <v>0.34216620679999998</v>
      </c>
      <c r="Z51" s="105">
        <v>1.0736677282</v>
      </c>
      <c r="AA51" s="118">
        <v>37</v>
      </c>
      <c r="AB51" s="118">
        <v>496</v>
      </c>
      <c r="AC51" s="113">
        <v>16.344639285</v>
      </c>
      <c r="AD51" s="105">
        <v>11.719270760000001</v>
      </c>
      <c r="AE51" s="105">
        <v>22.795550919</v>
      </c>
      <c r="AF51" s="105">
        <v>7.6776422999999998E-3</v>
      </c>
      <c r="AG51" s="107">
        <v>7.4596774194000002</v>
      </c>
      <c r="AH51" s="105">
        <v>5.404846644</v>
      </c>
      <c r="AI51" s="105">
        <v>10.295719910000001</v>
      </c>
      <c r="AJ51" s="105">
        <v>1.5722201500999999</v>
      </c>
      <c r="AK51" s="105">
        <v>1.1272976609000001</v>
      </c>
      <c r="AL51" s="105">
        <v>2.1927449032999999</v>
      </c>
      <c r="AM51" s="105">
        <v>4.3181655000000003E-3</v>
      </c>
      <c r="AN51" s="105">
        <v>2.6090478489</v>
      </c>
      <c r="AO51" s="105">
        <v>1.3503901655999999</v>
      </c>
      <c r="AP51" s="105">
        <v>5.0408621533</v>
      </c>
      <c r="AQ51" s="105">
        <v>0.86379342449999996</v>
      </c>
      <c r="AR51" s="105">
        <v>0.93187672939999999</v>
      </c>
      <c r="AS51" s="105">
        <v>0.41617170419999999</v>
      </c>
      <c r="AT51" s="105">
        <v>2.0866248955</v>
      </c>
      <c r="AU51" s="104" t="s">
        <v>28</v>
      </c>
      <c r="AV51" s="104" t="s">
        <v>28</v>
      </c>
      <c r="AW51" s="104" t="s">
        <v>28</v>
      </c>
      <c r="AX51" s="104" t="s">
        <v>28</v>
      </c>
      <c r="AY51" s="104" t="s">
        <v>228</v>
      </c>
      <c r="AZ51" s="104" t="s">
        <v>28</v>
      </c>
      <c r="BA51" s="104" t="s">
        <v>28</v>
      </c>
      <c r="BB51" s="104" t="s">
        <v>28</v>
      </c>
      <c r="BC51" s="114" t="s">
        <v>425</v>
      </c>
      <c r="BD51" s="115">
        <v>12</v>
      </c>
      <c r="BE51" s="115">
        <v>12</v>
      </c>
      <c r="BF51" s="115">
        <v>37</v>
      </c>
      <c r="BQ51" s="52"/>
      <c r="CC51" s="4"/>
      <c r="CO51" s="4"/>
    </row>
    <row r="52" spans="1:93" s="3" customFormat="1" x14ac:dyDescent="0.3">
      <c r="A52" s="10"/>
      <c r="B52" s="3" t="s">
        <v>82</v>
      </c>
      <c r="C52" s="110">
        <v>397</v>
      </c>
      <c r="D52" s="117">
        <v>3848</v>
      </c>
      <c r="E52" s="106">
        <v>10.261752411</v>
      </c>
      <c r="F52" s="111">
        <v>9.0960040238000008</v>
      </c>
      <c r="G52" s="111">
        <v>11.57690369</v>
      </c>
      <c r="H52" s="111">
        <v>0.66295275539999998</v>
      </c>
      <c r="I52" s="112">
        <v>10.317047817000001</v>
      </c>
      <c r="J52" s="111">
        <v>9.3505006027000004</v>
      </c>
      <c r="K52" s="111">
        <v>11.383505566</v>
      </c>
      <c r="L52" s="111">
        <v>0.97354091460000003</v>
      </c>
      <c r="M52" s="111">
        <v>0.86294540360000005</v>
      </c>
      <c r="N52" s="111">
        <v>1.0983104011</v>
      </c>
      <c r="O52" s="117">
        <v>486</v>
      </c>
      <c r="P52" s="117">
        <v>4242</v>
      </c>
      <c r="Q52" s="106">
        <v>11.245666642</v>
      </c>
      <c r="R52" s="111">
        <v>10.059119983</v>
      </c>
      <c r="S52" s="111">
        <v>12.572175144999999</v>
      </c>
      <c r="T52" s="111">
        <v>0.1380244937</v>
      </c>
      <c r="U52" s="112">
        <v>11.456859972</v>
      </c>
      <c r="V52" s="111">
        <v>10.482245309</v>
      </c>
      <c r="W52" s="111">
        <v>12.522092026999999</v>
      </c>
      <c r="X52" s="111">
        <v>1.0880413895000001</v>
      </c>
      <c r="Y52" s="111">
        <v>0.97324055850000002</v>
      </c>
      <c r="Z52" s="111">
        <v>1.2163838170000001</v>
      </c>
      <c r="AA52" s="117">
        <v>581</v>
      </c>
      <c r="AB52" s="117">
        <v>4429</v>
      </c>
      <c r="AC52" s="106">
        <v>12.919778398</v>
      </c>
      <c r="AD52" s="111">
        <v>11.635263079</v>
      </c>
      <c r="AE52" s="111">
        <v>14.346102251</v>
      </c>
      <c r="AF52" s="111">
        <v>4.7422600000000002E-5</v>
      </c>
      <c r="AG52" s="112">
        <v>13.118085346999999</v>
      </c>
      <c r="AH52" s="111">
        <v>12.09362956</v>
      </c>
      <c r="AI52" s="111">
        <v>14.229323157</v>
      </c>
      <c r="AJ52" s="111">
        <v>1.2427766425</v>
      </c>
      <c r="AK52" s="111">
        <v>1.1192168115000001</v>
      </c>
      <c r="AL52" s="111">
        <v>1.3799772905000001</v>
      </c>
      <c r="AM52" s="111">
        <v>5.1989450999999999E-2</v>
      </c>
      <c r="AN52" s="111">
        <v>1.1488672756</v>
      </c>
      <c r="AO52" s="111">
        <v>0.99880500910000003</v>
      </c>
      <c r="AP52" s="111">
        <v>1.3214751678000001</v>
      </c>
      <c r="AQ52" s="111">
        <v>0.2361070948</v>
      </c>
      <c r="AR52" s="111">
        <v>1.0958816966</v>
      </c>
      <c r="AS52" s="111">
        <v>0.94185239350000005</v>
      </c>
      <c r="AT52" s="111">
        <v>1.2751007497</v>
      </c>
      <c r="AU52" s="110" t="s">
        <v>28</v>
      </c>
      <c r="AV52" s="110" t="s">
        <v>28</v>
      </c>
      <c r="AW52" s="110">
        <v>3</v>
      </c>
      <c r="AX52" s="110" t="s">
        <v>28</v>
      </c>
      <c r="AY52" s="110" t="s">
        <v>28</v>
      </c>
      <c r="AZ52" s="110" t="s">
        <v>28</v>
      </c>
      <c r="BA52" s="110" t="s">
        <v>28</v>
      </c>
      <c r="BB52" s="110" t="s">
        <v>28</v>
      </c>
      <c r="BC52" s="108">
        <v>-3</v>
      </c>
      <c r="BD52" s="109">
        <v>397</v>
      </c>
      <c r="BE52" s="109">
        <v>486</v>
      </c>
      <c r="BF52" s="109">
        <v>581</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449</v>
      </c>
      <c r="D53" s="118">
        <v>4878</v>
      </c>
      <c r="E53" s="113">
        <v>9.3027221686000008</v>
      </c>
      <c r="F53" s="105">
        <v>8.2859313841999995</v>
      </c>
      <c r="G53" s="105">
        <v>10.444286312999999</v>
      </c>
      <c r="H53" s="105">
        <v>3.4389339499999998E-2</v>
      </c>
      <c r="I53" s="107">
        <v>9.2045920459000001</v>
      </c>
      <c r="J53" s="105">
        <v>8.3913891232999998</v>
      </c>
      <c r="K53" s="105">
        <v>10.096601824</v>
      </c>
      <c r="L53" s="105">
        <v>0.88255692450000001</v>
      </c>
      <c r="M53" s="105">
        <v>0.78609314419999998</v>
      </c>
      <c r="N53" s="105">
        <v>0.99085805640000002</v>
      </c>
      <c r="O53" s="118">
        <v>410</v>
      </c>
      <c r="P53" s="118">
        <v>5130</v>
      </c>
      <c r="Q53" s="113">
        <v>8.4644159205000005</v>
      </c>
      <c r="R53" s="105">
        <v>7.5173687154</v>
      </c>
      <c r="S53" s="105">
        <v>9.5307732782999999</v>
      </c>
      <c r="T53" s="105">
        <v>9.6952729999999997E-4</v>
      </c>
      <c r="U53" s="107">
        <v>7.9922027289999997</v>
      </c>
      <c r="V53" s="105">
        <v>7.2548534461000003</v>
      </c>
      <c r="W53" s="105">
        <v>8.8044927354000002</v>
      </c>
      <c r="X53" s="105">
        <v>0.81894965880000004</v>
      </c>
      <c r="Y53" s="105">
        <v>0.72732089280000001</v>
      </c>
      <c r="Z53" s="105">
        <v>0.9221219276</v>
      </c>
      <c r="AA53" s="118">
        <v>416</v>
      </c>
      <c r="AB53" s="118">
        <v>5358</v>
      </c>
      <c r="AC53" s="113">
        <v>8.5211678865000007</v>
      </c>
      <c r="AD53" s="105">
        <v>7.5837450012999996</v>
      </c>
      <c r="AE53" s="105">
        <v>9.5744651405999992</v>
      </c>
      <c r="AF53" s="105">
        <v>8.2519790000000004E-4</v>
      </c>
      <c r="AG53" s="107">
        <v>7.7640910787999999</v>
      </c>
      <c r="AH53" s="105">
        <v>7.0527263312999997</v>
      </c>
      <c r="AI53" s="105">
        <v>8.5472067746999993</v>
      </c>
      <c r="AJ53" s="105">
        <v>0.81966641299999998</v>
      </c>
      <c r="AK53" s="105">
        <v>0.72949402529999996</v>
      </c>
      <c r="AL53" s="105">
        <v>0.92098496379999994</v>
      </c>
      <c r="AM53" s="105">
        <v>0.93242028749999994</v>
      </c>
      <c r="AN53" s="105">
        <v>1.0067047705000001</v>
      </c>
      <c r="AO53" s="105">
        <v>0.86263288469999999</v>
      </c>
      <c r="AP53" s="105">
        <v>1.1748386977</v>
      </c>
      <c r="AQ53" s="105">
        <v>0.22673249849999999</v>
      </c>
      <c r="AR53" s="105">
        <v>0.90988592020000003</v>
      </c>
      <c r="AS53" s="105">
        <v>0.78070844120000005</v>
      </c>
      <c r="AT53" s="105">
        <v>1.0604373464000001</v>
      </c>
      <c r="AU53" s="104" t="s">
        <v>28</v>
      </c>
      <c r="AV53" s="104">
        <v>2</v>
      </c>
      <c r="AW53" s="104">
        <v>3</v>
      </c>
      <c r="AX53" s="104" t="s">
        <v>28</v>
      </c>
      <c r="AY53" s="104" t="s">
        <v>28</v>
      </c>
      <c r="AZ53" s="104" t="s">
        <v>28</v>
      </c>
      <c r="BA53" s="104" t="s">
        <v>28</v>
      </c>
      <c r="BB53" s="104" t="s">
        <v>28</v>
      </c>
      <c r="BC53" s="114" t="s">
        <v>230</v>
      </c>
      <c r="BD53" s="115">
        <v>449</v>
      </c>
      <c r="BE53" s="115">
        <v>410</v>
      </c>
      <c r="BF53" s="115">
        <v>416</v>
      </c>
    </row>
    <row r="54" spans="1:93" x14ac:dyDescent="0.3">
      <c r="A54" s="10"/>
      <c r="B54" t="s">
        <v>81</v>
      </c>
      <c r="C54" s="104">
        <v>171</v>
      </c>
      <c r="D54" s="118">
        <v>2359</v>
      </c>
      <c r="E54" s="113">
        <v>8.6785615745999998</v>
      </c>
      <c r="F54" s="105">
        <v>7.3454102028000001</v>
      </c>
      <c r="G54" s="105">
        <v>10.253672555</v>
      </c>
      <c r="H54" s="105">
        <v>2.2350983299999998E-2</v>
      </c>
      <c r="I54" s="107">
        <v>7.2488342518</v>
      </c>
      <c r="J54" s="105">
        <v>6.2398645231999996</v>
      </c>
      <c r="K54" s="105">
        <v>8.4209517392999995</v>
      </c>
      <c r="L54" s="105">
        <v>0.82334229420000005</v>
      </c>
      <c r="M54" s="105">
        <v>0.696865124</v>
      </c>
      <c r="N54" s="105">
        <v>0.97277437200000005</v>
      </c>
      <c r="O54" s="118">
        <v>185</v>
      </c>
      <c r="P54" s="118">
        <v>2646</v>
      </c>
      <c r="Q54" s="113">
        <v>8.9076863754000009</v>
      </c>
      <c r="R54" s="105">
        <v>7.5924142388</v>
      </c>
      <c r="S54" s="105">
        <v>10.450809724999999</v>
      </c>
      <c r="T54" s="105">
        <v>6.8138694799999996E-2</v>
      </c>
      <c r="U54" s="107">
        <v>6.9916855630999999</v>
      </c>
      <c r="V54" s="105">
        <v>6.0534130190999997</v>
      </c>
      <c r="W54" s="105">
        <v>8.0753893479999999</v>
      </c>
      <c r="X54" s="105">
        <v>0.86183698750000004</v>
      </c>
      <c r="Y54" s="105">
        <v>0.73458170170000003</v>
      </c>
      <c r="Z54" s="105">
        <v>1.0111373471</v>
      </c>
      <c r="AA54" s="118">
        <v>261</v>
      </c>
      <c r="AB54" s="118">
        <v>3125</v>
      </c>
      <c r="AC54" s="113">
        <v>10.570916366000001</v>
      </c>
      <c r="AD54" s="105">
        <v>9.2036171584000002</v>
      </c>
      <c r="AE54" s="105">
        <v>12.141343005</v>
      </c>
      <c r="AF54" s="105">
        <v>0.81324361869999995</v>
      </c>
      <c r="AG54" s="107">
        <v>8.3520000000000003</v>
      </c>
      <c r="AH54" s="105">
        <v>7.3977973919000002</v>
      </c>
      <c r="AI54" s="105">
        <v>9.4292801362999992</v>
      </c>
      <c r="AJ54" s="105">
        <v>1.0168353933000001</v>
      </c>
      <c r="AK54" s="105">
        <v>0.88531243169999996</v>
      </c>
      <c r="AL54" s="105">
        <v>1.1678975466999999</v>
      </c>
      <c r="AM54" s="105">
        <v>9.7062391999999997E-2</v>
      </c>
      <c r="AN54" s="105">
        <v>1.1867185170000001</v>
      </c>
      <c r="AO54" s="105">
        <v>0.96945219189999998</v>
      </c>
      <c r="AP54" s="105">
        <v>1.4526769348999999</v>
      </c>
      <c r="AQ54" s="105">
        <v>0.81807380210000002</v>
      </c>
      <c r="AR54" s="105">
        <v>1.0264012415999999</v>
      </c>
      <c r="AS54" s="105">
        <v>0.82202812319999996</v>
      </c>
      <c r="AT54" s="105">
        <v>1.2815857256000001</v>
      </c>
      <c r="AU54" s="104" t="s">
        <v>28</v>
      </c>
      <c r="AV54" s="104" t="s">
        <v>28</v>
      </c>
      <c r="AW54" s="104" t="s">
        <v>28</v>
      </c>
      <c r="AX54" s="104" t="s">
        <v>28</v>
      </c>
      <c r="AY54" s="104" t="s">
        <v>28</v>
      </c>
      <c r="AZ54" s="104" t="s">
        <v>28</v>
      </c>
      <c r="BA54" s="104" t="s">
        <v>28</v>
      </c>
      <c r="BB54" s="104" t="s">
        <v>28</v>
      </c>
      <c r="BC54" s="114" t="s">
        <v>28</v>
      </c>
      <c r="BD54" s="115">
        <v>171</v>
      </c>
      <c r="BE54" s="115">
        <v>185</v>
      </c>
      <c r="BF54" s="115">
        <v>261</v>
      </c>
    </row>
    <row r="55" spans="1:93" x14ac:dyDescent="0.3">
      <c r="A55" s="10"/>
      <c r="B55" t="s">
        <v>86</v>
      </c>
      <c r="C55" s="104">
        <v>346</v>
      </c>
      <c r="D55" s="118">
        <v>3440</v>
      </c>
      <c r="E55" s="113">
        <v>9.5883797139000002</v>
      </c>
      <c r="F55" s="105">
        <v>8.4488065729000006</v>
      </c>
      <c r="G55" s="105">
        <v>10.881658225000001</v>
      </c>
      <c r="H55" s="105">
        <v>0.14244342509999999</v>
      </c>
      <c r="I55" s="107">
        <v>10.058139535</v>
      </c>
      <c r="J55" s="105">
        <v>9.0522549650999995</v>
      </c>
      <c r="K55" s="105">
        <v>11.175797776</v>
      </c>
      <c r="L55" s="105">
        <v>0.90965749139999996</v>
      </c>
      <c r="M55" s="105">
        <v>0.80154524770000002</v>
      </c>
      <c r="N55" s="105">
        <v>1.0323518904</v>
      </c>
      <c r="O55" s="118">
        <v>404</v>
      </c>
      <c r="P55" s="118">
        <v>3677</v>
      </c>
      <c r="Q55" s="113">
        <v>10.655644224</v>
      </c>
      <c r="R55" s="105">
        <v>9.4575571273999994</v>
      </c>
      <c r="S55" s="105">
        <v>12.005505468999999</v>
      </c>
      <c r="T55" s="105">
        <v>0.61640371059999999</v>
      </c>
      <c r="U55" s="107">
        <v>10.987217841</v>
      </c>
      <c r="V55" s="105">
        <v>9.9664128997999999</v>
      </c>
      <c r="W55" s="105">
        <v>12.112578226</v>
      </c>
      <c r="X55" s="105">
        <v>1.0309555064</v>
      </c>
      <c r="Y55" s="105">
        <v>0.91503811430000004</v>
      </c>
      <c r="Z55" s="105">
        <v>1.1615573597</v>
      </c>
      <c r="AA55" s="118">
        <v>459</v>
      </c>
      <c r="AB55" s="118">
        <v>3756</v>
      </c>
      <c r="AC55" s="113">
        <v>11.399871486</v>
      </c>
      <c r="AD55" s="105">
        <v>10.184834767</v>
      </c>
      <c r="AE55" s="105">
        <v>12.759860407</v>
      </c>
      <c r="AF55" s="105">
        <v>0.1088778371</v>
      </c>
      <c r="AG55" s="107">
        <v>12.220447284</v>
      </c>
      <c r="AH55" s="105">
        <v>11.15209387</v>
      </c>
      <c r="AI55" s="105">
        <v>13.391147309999999</v>
      </c>
      <c r="AJ55" s="105">
        <v>1.0965740721999999</v>
      </c>
      <c r="AK55" s="105">
        <v>0.97969751220000001</v>
      </c>
      <c r="AL55" s="105">
        <v>1.2273938442000001</v>
      </c>
      <c r="AM55" s="105">
        <v>0.3841400365</v>
      </c>
      <c r="AN55" s="105">
        <v>1.0698434788</v>
      </c>
      <c r="AO55" s="105">
        <v>0.91894375490000002</v>
      </c>
      <c r="AP55" s="105">
        <v>1.2455224415999999</v>
      </c>
      <c r="AQ55" s="105">
        <v>0.2012735645</v>
      </c>
      <c r="AR55" s="105">
        <v>1.1113081189</v>
      </c>
      <c r="AS55" s="105">
        <v>0.94523135759999999</v>
      </c>
      <c r="AT55" s="105">
        <v>1.306564499</v>
      </c>
      <c r="AU55" s="104" t="s">
        <v>28</v>
      </c>
      <c r="AV55" s="104" t="s">
        <v>28</v>
      </c>
      <c r="AW55" s="104" t="s">
        <v>28</v>
      </c>
      <c r="AX55" s="104" t="s">
        <v>28</v>
      </c>
      <c r="AY55" s="104" t="s">
        <v>28</v>
      </c>
      <c r="AZ55" s="104" t="s">
        <v>28</v>
      </c>
      <c r="BA55" s="104" t="s">
        <v>28</v>
      </c>
      <c r="BB55" s="104" t="s">
        <v>28</v>
      </c>
      <c r="BC55" s="114" t="s">
        <v>28</v>
      </c>
      <c r="BD55" s="115">
        <v>346</v>
      </c>
      <c r="BE55" s="115">
        <v>404</v>
      </c>
      <c r="BF55" s="115">
        <v>459</v>
      </c>
    </row>
    <row r="56" spans="1:93" x14ac:dyDescent="0.3">
      <c r="A56" s="10"/>
      <c r="B56" t="s">
        <v>83</v>
      </c>
      <c r="C56" s="104">
        <v>493</v>
      </c>
      <c r="D56" s="118">
        <v>3366</v>
      </c>
      <c r="E56" s="113">
        <v>13.821817429999999</v>
      </c>
      <c r="F56" s="105">
        <v>12.348826507</v>
      </c>
      <c r="G56" s="105">
        <v>15.470509442999999</v>
      </c>
      <c r="H56" s="105">
        <v>2.4331835000000001E-6</v>
      </c>
      <c r="I56" s="107">
        <v>14.646464646</v>
      </c>
      <c r="J56" s="105">
        <v>13.409007021000001</v>
      </c>
      <c r="K56" s="105">
        <v>15.998121733</v>
      </c>
      <c r="L56" s="105">
        <v>1.3112872191</v>
      </c>
      <c r="M56" s="105">
        <v>1.1715433553000001</v>
      </c>
      <c r="N56" s="105">
        <v>1.4676999901000001</v>
      </c>
      <c r="O56" s="118">
        <v>440</v>
      </c>
      <c r="P56" s="118">
        <v>3559</v>
      </c>
      <c r="Q56" s="113">
        <v>12.703407729</v>
      </c>
      <c r="R56" s="105">
        <v>11.309866649</v>
      </c>
      <c r="S56" s="105">
        <v>14.268653463</v>
      </c>
      <c r="T56" s="105">
        <v>5.0274789999999998E-4</v>
      </c>
      <c r="U56" s="107">
        <v>12.363023321</v>
      </c>
      <c r="V56" s="105">
        <v>11.260177773000001</v>
      </c>
      <c r="W56" s="105">
        <v>13.573883886999999</v>
      </c>
      <c r="X56" s="105">
        <v>1.2290808394999999</v>
      </c>
      <c r="Y56" s="105">
        <v>1.0942528723</v>
      </c>
      <c r="Z56" s="105">
        <v>1.3805215852999999</v>
      </c>
      <c r="AA56" s="118">
        <v>470</v>
      </c>
      <c r="AB56" s="118">
        <v>3709</v>
      </c>
      <c r="AC56" s="113">
        <v>12.45313541</v>
      </c>
      <c r="AD56" s="105">
        <v>11.123265915999999</v>
      </c>
      <c r="AE56" s="105">
        <v>13.942000731</v>
      </c>
      <c r="AF56" s="105">
        <v>1.7264976E-3</v>
      </c>
      <c r="AG56" s="107">
        <v>12.671879213</v>
      </c>
      <c r="AH56" s="105">
        <v>11.576519967999999</v>
      </c>
      <c r="AI56" s="105">
        <v>13.870880301</v>
      </c>
      <c r="AJ56" s="105">
        <v>1.1978894170000001</v>
      </c>
      <c r="AK56" s="105">
        <v>1.0699668866000001</v>
      </c>
      <c r="AL56" s="105">
        <v>1.341106041</v>
      </c>
      <c r="AM56" s="105">
        <v>0.79463376699999999</v>
      </c>
      <c r="AN56" s="105">
        <v>0.98029880449999995</v>
      </c>
      <c r="AO56" s="105">
        <v>0.84389900929999995</v>
      </c>
      <c r="AP56" s="105">
        <v>1.1387449627999999</v>
      </c>
      <c r="AQ56" s="105">
        <v>0.26666544180000001</v>
      </c>
      <c r="AR56" s="105">
        <v>0.91908374520000002</v>
      </c>
      <c r="AS56" s="105">
        <v>0.79194505719999997</v>
      </c>
      <c r="AT56" s="105">
        <v>1.0666332507</v>
      </c>
      <c r="AU56" s="104">
        <v>1</v>
      </c>
      <c r="AV56" s="104">
        <v>2</v>
      </c>
      <c r="AW56" s="104">
        <v>3</v>
      </c>
      <c r="AX56" s="104" t="s">
        <v>28</v>
      </c>
      <c r="AY56" s="104" t="s">
        <v>28</v>
      </c>
      <c r="AZ56" s="104" t="s">
        <v>28</v>
      </c>
      <c r="BA56" s="104" t="s">
        <v>28</v>
      </c>
      <c r="BB56" s="104" t="s">
        <v>28</v>
      </c>
      <c r="BC56" s="114" t="s">
        <v>229</v>
      </c>
      <c r="BD56" s="115">
        <v>493</v>
      </c>
      <c r="BE56" s="115">
        <v>440</v>
      </c>
      <c r="BF56" s="115">
        <v>470</v>
      </c>
    </row>
    <row r="57" spans="1:93" x14ac:dyDescent="0.3">
      <c r="A57" s="10"/>
      <c r="B57" t="s">
        <v>84</v>
      </c>
      <c r="C57" s="104">
        <v>116</v>
      </c>
      <c r="D57" s="118">
        <v>1895</v>
      </c>
      <c r="E57" s="113">
        <v>9.0959524426999998</v>
      </c>
      <c r="F57" s="105">
        <v>7.4841325647000003</v>
      </c>
      <c r="G57" s="105">
        <v>11.054901836999999</v>
      </c>
      <c r="H57" s="105">
        <v>0.13852927249999999</v>
      </c>
      <c r="I57" s="107">
        <v>6.1213720317</v>
      </c>
      <c r="J57" s="105">
        <v>5.1028957468999998</v>
      </c>
      <c r="K57" s="105">
        <v>7.3431238670000001</v>
      </c>
      <c r="L57" s="105">
        <v>0.86294051009999995</v>
      </c>
      <c r="M57" s="105">
        <v>0.71002582889999999</v>
      </c>
      <c r="N57" s="105">
        <v>1.0487876547999999</v>
      </c>
      <c r="O57" s="118">
        <v>132</v>
      </c>
      <c r="P57" s="118">
        <v>2272</v>
      </c>
      <c r="Q57" s="113">
        <v>8.2108821163000005</v>
      </c>
      <c r="R57" s="105">
        <v>6.8303459135000004</v>
      </c>
      <c r="S57" s="105">
        <v>9.8704496055999993</v>
      </c>
      <c r="T57" s="105">
        <v>1.42717791E-2</v>
      </c>
      <c r="U57" s="107">
        <v>5.8098591548999998</v>
      </c>
      <c r="V57" s="105">
        <v>4.8986681431000001</v>
      </c>
      <c r="W57" s="105">
        <v>6.8905389004000002</v>
      </c>
      <c r="X57" s="105">
        <v>0.79441974150000005</v>
      </c>
      <c r="Y57" s="105">
        <v>0.66085002299999995</v>
      </c>
      <c r="Z57" s="105">
        <v>0.9549863113</v>
      </c>
      <c r="AA57" s="118">
        <v>214</v>
      </c>
      <c r="AB57" s="118">
        <v>2638</v>
      </c>
      <c r="AC57" s="113">
        <v>10.361506471</v>
      </c>
      <c r="AD57" s="105">
        <v>8.9186209000000005</v>
      </c>
      <c r="AE57" s="105">
        <v>12.037827096999999</v>
      </c>
      <c r="AF57" s="105">
        <v>0.96545475879999998</v>
      </c>
      <c r="AG57" s="107">
        <v>8.1122062168000006</v>
      </c>
      <c r="AH57" s="105">
        <v>7.0949941636</v>
      </c>
      <c r="AI57" s="105">
        <v>9.2752563549999998</v>
      </c>
      <c r="AJ57" s="105">
        <v>0.99669188009999998</v>
      </c>
      <c r="AK57" s="105">
        <v>0.85789813079999999</v>
      </c>
      <c r="AL57" s="105">
        <v>1.1579401659999999</v>
      </c>
      <c r="AM57" s="105">
        <v>4.67144663E-2</v>
      </c>
      <c r="AN57" s="105">
        <v>1.2619236671</v>
      </c>
      <c r="AO57" s="105">
        <v>1.0033879860999999</v>
      </c>
      <c r="AP57" s="105">
        <v>1.5870743558</v>
      </c>
      <c r="AQ57" s="105">
        <v>0.44125726999999998</v>
      </c>
      <c r="AR57" s="105">
        <v>0.90269624520000002</v>
      </c>
      <c r="AS57" s="105">
        <v>0.69564477920000001</v>
      </c>
      <c r="AT57" s="105">
        <v>1.1713744363</v>
      </c>
      <c r="AU57" s="104" t="s">
        <v>28</v>
      </c>
      <c r="AV57" s="104" t="s">
        <v>28</v>
      </c>
      <c r="AW57" s="104" t="s">
        <v>28</v>
      </c>
      <c r="AX57" s="104" t="s">
        <v>28</v>
      </c>
      <c r="AY57" s="104" t="s">
        <v>28</v>
      </c>
      <c r="AZ57" s="104" t="s">
        <v>28</v>
      </c>
      <c r="BA57" s="104" t="s">
        <v>28</v>
      </c>
      <c r="BB57" s="104" t="s">
        <v>28</v>
      </c>
      <c r="BC57" s="114" t="s">
        <v>28</v>
      </c>
      <c r="BD57" s="115">
        <v>116</v>
      </c>
      <c r="BE57" s="115">
        <v>132</v>
      </c>
      <c r="BF57" s="115">
        <v>214</v>
      </c>
    </row>
    <row r="58" spans="1:93" x14ac:dyDescent="0.3">
      <c r="A58" s="10"/>
      <c r="B58" t="s">
        <v>88</v>
      </c>
      <c r="C58" s="104">
        <v>116</v>
      </c>
      <c r="D58" s="118">
        <v>1942</v>
      </c>
      <c r="E58" s="113">
        <v>6.6618623789999996</v>
      </c>
      <c r="F58" s="105">
        <v>5.4816866761999998</v>
      </c>
      <c r="G58" s="105">
        <v>8.0961231420999997</v>
      </c>
      <c r="H58" s="105">
        <v>3.9848563E-6</v>
      </c>
      <c r="I58" s="107">
        <v>5.9732234808999998</v>
      </c>
      <c r="J58" s="105">
        <v>4.9793962103</v>
      </c>
      <c r="K58" s="105">
        <v>7.1654066570000001</v>
      </c>
      <c r="L58" s="105">
        <v>0.63201637830000001</v>
      </c>
      <c r="M58" s="105">
        <v>0.520052136</v>
      </c>
      <c r="N58" s="105">
        <v>0.76808587969999997</v>
      </c>
      <c r="O58" s="118">
        <v>121</v>
      </c>
      <c r="P58" s="118">
        <v>2050</v>
      </c>
      <c r="Q58" s="113">
        <v>6.8616950170999997</v>
      </c>
      <c r="R58" s="105">
        <v>5.6683743649</v>
      </c>
      <c r="S58" s="105">
        <v>8.3062365814000003</v>
      </c>
      <c r="T58" s="105">
        <v>2.63977E-5</v>
      </c>
      <c r="U58" s="107">
        <v>5.9024390243999996</v>
      </c>
      <c r="V58" s="105">
        <v>4.9391196924000003</v>
      </c>
      <c r="W58" s="105">
        <v>7.0536428768999997</v>
      </c>
      <c r="X58" s="105">
        <v>0.66388311320000004</v>
      </c>
      <c r="Y58" s="105">
        <v>0.54842688449999999</v>
      </c>
      <c r="Z58" s="105">
        <v>0.80364548219999998</v>
      </c>
      <c r="AA58" s="118">
        <v>194</v>
      </c>
      <c r="AB58" s="118">
        <v>2048</v>
      </c>
      <c r="AC58" s="113">
        <v>10.817015885</v>
      </c>
      <c r="AD58" s="105">
        <v>9.2557656824999999</v>
      </c>
      <c r="AE58" s="105">
        <v>12.641615687</v>
      </c>
      <c r="AF58" s="105">
        <v>0.61756432719999999</v>
      </c>
      <c r="AG58" s="107">
        <v>9.47265625</v>
      </c>
      <c r="AH58" s="105">
        <v>8.2292274932999998</v>
      </c>
      <c r="AI58" s="105">
        <v>10.903965956</v>
      </c>
      <c r="AJ58" s="105">
        <v>1.0405081472</v>
      </c>
      <c r="AK58" s="105">
        <v>0.89032869169999995</v>
      </c>
      <c r="AL58" s="105">
        <v>1.2160196727000001</v>
      </c>
      <c r="AM58" s="105">
        <v>1.8620719999999999E-4</v>
      </c>
      <c r="AN58" s="105">
        <v>1.5764349564</v>
      </c>
      <c r="AO58" s="105">
        <v>1.2416542343000001</v>
      </c>
      <c r="AP58" s="105">
        <v>2.0014808494</v>
      </c>
      <c r="AQ58" s="105">
        <v>0.82727943230000001</v>
      </c>
      <c r="AR58" s="105">
        <v>1.0299965124999999</v>
      </c>
      <c r="AS58" s="105">
        <v>0.78983332399999995</v>
      </c>
      <c r="AT58" s="105">
        <v>1.3431856868000001</v>
      </c>
      <c r="AU58" s="104">
        <v>1</v>
      </c>
      <c r="AV58" s="104">
        <v>2</v>
      </c>
      <c r="AW58" s="104" t="s">
        <v>28</v>
      </c>
      <c r="AX58" s="104" t="s">
        <v>28</v>
      </c>
      <c r="AY58" s="104" t="s">
        <v>228</v>
      </c>
      <c r="AZ58" s="104" t="s">
        <v>28</v>
      </c>
      <c r="BA58" s="104" t="s">
        <v>28</v>
      </c>
      <c r="BB58" s="104" t="s">
        <v>28</v>
      </c>
      <c r="BC58" s="114" t="s">
        <v>426</v>
      </c>
      <c r="BD58" s="115">
        <v>116</v>
      </c>
      <c r="BE58" s="115">
        <v>121</v>
      </c>
      <c r="BF58" s="115">
        <v>194</v>
      </c>
    </row>
    <row r="59" spans="1:93" x14ac:dyDescent="0.3">
      <c r="A59" s="10"/>
      <c r="B59" t="s">
        <v>91</v>
      </c>
      <c r="C59" s="104">
        <v>241</v>
      </c>
      <c r="D59" s="118">
        <v>2135</v>
      </c>
      <c r="E59" s="113">
        <v>9.4421039008999994</v>
      </c>
      <c r="F59" s="105">
        <v>8.1621476883999993</v>
      </c>
      <c r="G59" s="105">
        <v>10.922777862</v>
      </c>
      <c r="H59" s="105">
        <v>0.138653052</v>
      </c>
      <c r="I59" s="107">
        <v>11.288056206</v>
      </c>
      <c r="J59" s="105">
        <v>9.9492066566999995</v>
      </c>
      <c r="K59" s="105">
        <v>12.807072695</v>
      </c>
      <c r="L59" s="105">
        <v>0.89578018439999996</v>
      </c>
      <c r="M59" s="105">
        <v>0.77434968289999995</v>
      </c>
      <c r="N59" s="105">
        <v>1.0362529442999999</v>
      </c>
      <c r="O59" s="118">
        <v>276</v>
      </c>
      <c r="P59" s="118">
        <v>2196</v>
      </c>
      <c r="Q59" s="113">
        <v>10.448625712</v>
      </c>
      <c r="R59" s="105">
        <v>9.1087832267</v>
      </c>
      <c r="S59" s="105">
        <v>11.985550270999999</v>
      </c>
      <c r="T59" s="105">
        <v>0.87666250400000001</v>
      </c>
      <c r="U59" s="107">
        <v>12.568306011000001</v>
      </c>
      <c r="V59" s="105">
        <v>11.169672365</v>
      </c>
      <c r="W59" s="105">
        <v>14.142072464</v>
      </c>
      <c r="X59" s="105">
        <v>1.0109260393999999</v>
      </c>
      <c r="Y59" s="105">
        <v>0.88129352169999997</v>
      </c>
      <c r="Z59" s="105">
        <v>1.1596266531999999</v>
      </c>
      <c r="AA59" s="118">
        <v>281</v>
      </c>
      <c r="AB59" s="118">
        <v>2228</v>
      </c>
      <c r="AC59" s="113">
        <v>10.699723119</v>
      </c>
      <c r="AD59" s="105">
        <v>9.3434114149000003</v>
      </c>
      <c r="AE59" s="105">
        <v>12.252920238</v>
      </c>
      <c r="AF59" s="105">
        <v>0.67701797220000004</v>
      </c>
      <c r="AG59" s="107">
        <v>12.612208259000001</v>
      </c>
      <c r="AH59" s="105">
        <v>11.220512826</v>
      </c>
      <c r="AI59" s="105">
        <v>14.176517563999999</v>
      </c>
      <c r="AJ59" s="105">
        <v>1.0292255457999999</v>
      </c>
      <c r="AK59" s="105">
        <v>0.89875949180000003</v>
      </c>
      <c r="AL59" s="105">
        <v>1.1786303607999999</v>
      </c>
      <c r="AM59" s="105">
        <v>0.79894052709999996</v>
      </c>
      <c r="AN59" s="105">
        <v>1.0240316204</v>
      </c>
      <c r="AO59" s="105">
        <v>0.85301338930000004</v>
      </c>
      <c r="AP59" s="105">
        <v>1.2293368108</v>
      </c>
      <c r="AQ59" s="105">
        <v>0.29548142840000002</v>
      </c>
      <c r="AR59" s="105">
        <v>1.1065993153</v>
      </c>
      <c r="AS59" s="105">
        <v>0.91532657770000003</v>
      </c>
      <c r="AT59" s="105">
        <v>1.3378416781</v>
      </c>
      <c r="AU59" s="104" t="s">
        <v>28</v>
      </c>
      <c r="AV59" s="104" t="s">
        <v>28</v>
      </c>
      <c r="AW59" s="104" t="s">
        <v>28</v>
      </c>
      <c r="AX59" s="104" t="s">
        <v>28</v>
      </c>
      <c r="AY59" s="104" t="s">
        <v>28</v>
      </c>
      <c r="AZ59" s="104" t="s">
        <v>28</v>
      </c>
      <c r="BA59" s="104" t="s">
        <v>28</v>
      </c>
      <c r="BB59" s="104" t="s">
        <v>28</v>
      </c>
      <c r="BC59" s="114" t="s">
        <v>28</v>
      </c>
      <c r="BD59" s="115">
        <v>241</v>
      </c>
      <c r="BE59" s="115">
        <v>276</v>
      </c>
      <c r="BF59" s="115">
        <v>281</v>
      </c>
    </row>
    <row r="60" spans="1:93" x14ac:dyDescent="0.3">
      <c r="A60" s="10"/>
      <c r="B60" t="s">
        <v>89</v>
      </c>
      <c r="C60" s="104">
        <v>233</v>
      </c>
      <c r="D60" s="118">
        <v>4013</v>
      </c>
      <c r="E60" s="113">
        <v>6.3326769452000002</v>
      </c>
      <c r="F60" s="105">
        <v>5.4704594952000001</v>
      </c>
      <c r="G60" s="105">
        <v>7.3307913763999997</v>
      </c>
      <c r="H60" s="105">
        <v>8.9091590000000006E-12</v>
      </c>
      <c r="I60" s="107">
        <v>5.8061300771999997</v>
      </c>
      <c r="J60" s="105">
        <v>5.1064924496000001</v>
      </c>
      <c r="K60" s="105">
        <v>6.6016246584999996</v>
      </c>
      <c r="L60" s="105">
        <v>0.60078628460000005</v>
      </c>
      <c r="M60" s="105">
        <v>0.51898700409999998</v>
      </c>
      <c r="N60" s="105">
        <v>0.69547822390000003</v>
      </c>
      <c r="O60" s="118">
        <v>291</v>
      </c>
      <c r="P60" s="118">
        <v>4527</v>
      </c>
      <c r="Q60" s="113">
        <v>7.4285449521000002</v>
      </c>
      <c r="R60" s="105">
        <v>6.5010828525999997</v>
      </c>
      <c r="S60" s="105">
        <v>8.4883213084999998</v>
      </c>
      <c r="T60" s="105">
        <v>1.2104611E-6</v>
      </c>
      <c r="U60" s="107">
        <v>6.4280980781999997</v>
      </c>
      <c r="V60" s="105">
        <v>5.730389948</v>
      </c>
      <c r="W60" s="105">
        <v>7.2107562099000004</v>
      </c>
      <c r="X60" s="105">
        <v>0.71872701100000003</v>
      </c>
      <c r="Y60" s="105">
        <v>0.62899314419999997</v>
      </c>
      <c r="Z60" s="105">
        <v>0.82126255429999995</v>
      </c>
      <c r="AA60" s="118">
        <v>386</v>
      </c>
      <c r="AB60" s="118">
        <v>4869</v>
      </c>
      <c r="AC60" s="113">
        <v>9.4553083341999997</v>
      </c>
      <c r="AD60" s="105">
        <v>8.3926018544000005</v>
      </c>
      <c r="AE60" s="105">
        <v>10.652579169999999</v>
      </c>
      <c r="AF60" s="105">
        <v>0.1189961017</v>
      </c>
      <c r="AG60" s="107">
        <v>7.9277058943999998</v>
      </c>
      <c r="AH60" s="105">
        <v>7.1750100266999999</v>
      </c>
      <c r="AI60" s="105">
        <v>8.7593634734000005</v>
      </c>
      <c r="AJ60" s="105">
        <v>0.90952305700000002</v>
      </c>
      <c r="AK60" s="105">
        <v>0.80729941589999998</v>
      </c>
      <c r="AL60" s="105">
        <v>1.0246906847999999</v>
      </c>
      <c r="AM60" s="105">
        <v>4.8622424000000003E-3</v>
      </c>
      <c r="AN60" s="105">
        <v>1.2728345046</v>
      </c>
      <c r="AO60" s="105">
        <v>1.0760939342</v>
      </c>
      <c r="AP60" s="105">
        <v>1.5055448457</v>
      </c>
      <c r="AQ60" s="105">
        <v>9.5304553E-2</v>
      </c>
      <c r="AR60" s="105">
        <v>1.1730497255000001</v>
      </c>
      <c r="AS60" s="105">
        <v>0.97245545249999998</v>
      </c>
      <c r="AT60" s="105">
        <v>1.4150217935</v>
      </c>
      <c r="AU60" s="104">
        <v>1</v>
      </c>
      <c r="AV60" s="104">
        <v>2</v>
      </c>
      <c r="AW60" s="104" t="s">
        <v>28</v>
      </c>
      <c r="AX60" s="104" t="s">
        <v>28</v>
      </c>
      <c r="AY60" s="104" t="s">
        <v>228</v>
      </c>
      <c r="AZ60" s="104" t="s">
        <v>28</v>
      </c>
      <c r="BA60" s="104" t="s">
        <v>28</v>
      </c>
      <c r="BB60" s="104" t="s">
        <v>28</v>
      </c>
      <c r="BC60" s="114" t="s">
        <v>426</v>
      </c>
      <c r="BD60" s="115">
        <v>233</v>
      </c>
      <c r="BE60" s="115">
        <v>291</v>
      </c>
      <c r="BF60" s="115">
        <v>386</v>
      </c>
    </row>
    <row r="61" spans="1:93" x14ac:dyDescent="0.3">
      <c r="A61" s="10"/>
      <c r="B61" t="s">
        <v>87</v>
      </c>
      <c r="C61" s="104">
        <v>434</v>
      </c>
      <c r="D61" s="118">
        <v>4395</v>
      </c>
      <c r="E61" s="113">
        <v>9.3826384246999996</v>
      </c>
      <c r="F61" s="105">
        <v>8.3436131235000008</v>
      </c>
      <c r="G61" s="105">
        <v>10.551052944</v>
      </c>
      <c r="H61" s="105">
        <v>5.1957242100000002E-2</v>
      </c>
      <c r="I61" s="107">
        <v>9.8748577929000003</v>
      </c>
      <c r="J61" s="105">
        <v>8.9881822222000007</v>
      </c>
      <c r="K61" s="105">
        <v>10.849003059999999</v>
      </c>
      <c r="L61" s="105">
        <v>0.89013864570000001</v>
      </c>
      <c r="M61" s="105">
        <v>0.79156545840000003</v>
      </c>
      <c r="N61" s="105">
        <v>1.0009870946999999</v>
      </c>
      <c r="O61" s="118">
        <v>468</v>
      </c>
      <c r="P61" s="118">
        <v>4613</v>
      </c>
      <c r="Q61" s="113">
        <v>9.9165133062000006</v>
      </c>
      <c r="R61" s="105">
        <v>8.8529564152999995</v>
      </c>
      <c r="S61" s="105">
        <v>11.107841442</v>
      </c>
      <c r="T61" s="105">
        <v>0.47444389190000003</v>
      </c>
      <c r="U61" s="107">
        <v>10.145241708</v>
      </c>
      <c r="V61" s="105">
        <v>9.2664970797000006</v>
      </c>
      <c r="W61" s="105">
        <v>11.107317947</v>
      </c>
      <c r="X61" s="105">
        <v>0.95944306909999999</v>
      </c>
      <c r="Y61" s="105">
        <v>0.85654175119999998</v>
      </c>
      <c r="Z61" s="105">
        <v>1.0747065177999999</v>
      </c>
      <c r="AA61" s="118">
        <v>514</v>
      </c>
      <c r="AB61" s="118">
        <v>4727</v>
      </c>
      <c r="AC61" s="113">
        <v>10.871983411</v>
      </c>
      <c r="AD61" s="105">
        <v>9.7503945266999992</v>
      </c>
      <c r="AE61" s="105">
        <v>12.122588779999999</v>
      </c>
      <c r="AF61" s="105">
        <v>0.4202180767</v>
      </c>
      <c r="AG61" s="107">
        <v>10.873704252</v>
      </c>
      <c r="AH61" s="105">
        <v>9.9731563169000008</v>
      </c>
      <c r="AI61" s="105">
        <v>11.855569129999999</v>
      </c>
      <c r="AJ61" s="105">
        <v>1.0457955720000001</v>
      </c>
      <c r="AK61" s="105">
        <v>0.93790792680000001</v>
      </c>
      <c r="AL61" s="105">
        <v>1.1660935442</v>
      </c>
      <c r="AM61" s="105">
        <v>0.21258386439999999</v>
      </c>
      <c r="AN61" s="105">
        <v>1.0963514165999999</v>
      </c>
      <c r="AO61" s="105">
        <v>0.94870978819999996</v>
      </c>
      <c r="AP61" s="105">
        <v>1.2669695661</v>
      </c>
      <c r="AQ61" s="105">
        <v>0.47073345649999998</v>
      </c>
      <c r="AR61" s="105">
        <v>1.0569002936</v>
      </c>
      <c r="AS61" s="105">
        <v>0.90933926750000005</v>
      </c>
      <c r="AT61" s="105">
        <v>1.2284064602</v>
      </c>
      <c r="AU61" s="104" t="s">
        <v>28</v>
      </c>
      <c r="AV61" s="104" t="s">
        <v>28</v>
      </c>
      <c r="AW61" s="104" t="s">
        <v>28</v>
      </c>
      <c r="AX61" s="104" t="s">
        <v>28</v>
      </c>
      <c r="AY61" s="104" t="s">
        <v>28</v>
      </c>
      <c r="AZ61" s="104" t="s">
        <v>28</v>
      </c>
      <c r="BA61" s="104" t="s">
        <v>28</v>
      </c>
      <c r="BB61" s="104" t="s">
        <v>28</v>
      </c>
      <c r="BC61" s="114" t="s">
        <v>28</v>
      </c>
      <c r="BD61" s="115">
        <v>434</v>
      </c>
      <c r="BE61" s="115">
        <v>468</v>
      </c>
      <c r="BF61" s="115">
        <v>514</v>
      </c>
    </row>
    <row r="62" spans="1:93" x14ac:dyDescent="0.3">
      <c r="A62" s="10"/>
      <c r="B62" t="s">
        <v>90</v>
      </c>
      <c r="C62" s="104">
        <v>345</v>
      </c>
      <c r="D62" s="118">
        <v>3881</v>
      </c>
      <c r="E62" s="113">
        <v>7.6827551171000001</v>
      </c>
      <c r="F62" s="105">
        <v>6.7644911524999998</v>
      </c>
      <c r="G62" s="105">
        <v>8.7256712825000005</v>
      </c>
      <c r="H62" s="105">
        <v>1.1181236999999999E-6</v>
      </c>
      <c r="I62" s="107">
        <v>8.8894614789999995</v>
      </c>
      <c r="J62" s="105">
        <v>7.9992321661999997</v>
      </c>
      <c r="K62" s="105">
        <v>9.8787638294000004</v>
      </c>
      <c r="L62" s="105">
        <v>0.72886931430000002</v>
      </c>
      <c r="M62" s="105">
        <v>0.64175285459999998</v>
      </c>
      <c r="N62" s="105">
        <v>0.82781163099999999</v>
      </c>
      <c r="O62" s="118">
        <v>348</v>
      </c>
      <c r="P62" s="118">
        <v>3979</v>
      </c>
      <c r="Q62" s="113">
        <v>8.3207778229000002</v>
      </c>
      <c r="R62" s="105">
        <v>7.3378510749999997</v>
      </c>
      <c r="S62" s="105">
        <v>9.4353705015999996</v>
      </c>
      <c r="T62" s="105">
        <v>7.224423E-4</v>
      </c>
      <c r="U62" s="107">
        <v>8.7459160593000007</v>
      </c>
      <c r="V62" s="105">
        <v>7.8736501268000003</v>
      </c>
      <c r="W62" s="105">
        <v>9.7148141565999993</v>
      </c>
      <c r="X62" s="105">
        <v>0.80505237730000001</v>
      </c>
      <c r="Y62" s="105">
        <v>0.70995219170000001</v>
      </c>
      <c r="Z62" s="105">
        <v>0.91289151260000001</v>
      </c>
      <c r="AA62" s="118">
        <v>390</v>
      </c>
      <c r="AB62" s="118">
        <v>4127</v>
      </c>
      <c r="AC62" s="113">
        <v>9.1597352688000004</v>
      </c>
      <c r="AD62" s="105">
        <v>8.1262817249000001</v>
      </c>
      <c r="AE62" s="105">
        <v>10.324617462000001</v>
      </c>
      <c r="AF62" s="105">
        <v>3.8208924200000001E-2</v>
      </c>
      <c r="AG62" s="107">
        <v>9.4499636539999994</v>
      </c>
      <c r="AH62" s="105">
        <v>8.5571249302000005</v>
      </c>
      <c r="AI62" s="105">
        <v>10.435959950000001</v>
      </c>
      <c r="AJ62" s="105">
        <v>0.88109135409999995</v>
      </c>
      <c r="AK62" s="105">
        <v>0.78168160529999997</v>
      </c>
      <c r="AL62" s="105">
        <v>0.99314346019999999</v>
      </c>
      <c r="AM62" s="105">
        <v>0.24589778609999999</v>
      </c>
      <c r="AN62" s="105">
        <v>1.1008268054000001</v>
      </c>
      <c r="AO62" s="105">
        <v>0.93594884219999996</v>
      </c>
      <c r="AP62" s="105">
        <v>1.2947498845000001</v>
      </c>
      <c r="AQ62" s="105">
        <v>0.34983044679999997</v>
      </c>
      <c r="AR62" s="105">
        <v>1.0830460813</v>
      </c>
      <c r="AS62" s="105">
        <v>0.91624801590000005</v>
      </c>
      <c r="AT62" s="105">
        <v>1.280208845</v>
      </c>
      <c r="AU62" s="104">
        <v>1</v>
      </c>
      <c r="AV62" s="104">
        <v>2</v>
      </c>
      <c r="AW62" s="104" t="s">
        <v>28</v>
      </c>
      <c r="AX62" s="104" t="s">
        <v>28</v>
      </c>
      <c r="AY62" s="104" t="s">
        <v>28</v>
      </c>
      <c r="AZ62" s="104" t="s">
        <v>28</v>
      </c>
      <c r="BA62" s="104" t="s">
        <v>28</v>
      </c>
      <c r="BB62" s="104" t="s">
        <v>28</v>
      </c>
      <c r="BC62" s="114" t="s">
        <v>427</v>
      </c>
      <c r="BD62" s="115">
        <v>345</v>
      </c>
      <c r="BE62" s="115">
        <v>348</v>
      </c>
      <c r="BF62" s="115">
        <v>390</v>
      </c>
    </row>
    <row r="63" spans="1:93" x14ac:dyDescent="0.3">
      <c r="A63" s="10"/>
      <c r="B63" t="s">
        <v>92</v>
      </c>
      <c r="C63" s="104">
        <v>272</v>
      </c>
      <c r="D63" s="118">
        <v>3071</v>
      </c>
      <c r="E63" s="113">
        <v>6.9484654867</v>
      </c>
      <c r="F63" s="105">
        <v>6.0454956528999997</v>
      </c>
      <c r="G63" s="105">
        <v>7.9863050760999998</v>
      </c>
      <c r="H63" s="105">
        <v>4.4330773999999997E-9</v>
      </c>
      <c r="I63" s="107">
        <v>8.8570498209000004</v>
      </c>
      <c r="J63" s="105">
        <v>7.8646140175000001</v>
      </c>
      <c r="K63" s="105">
        <v>9.9747211185999998</v>
      </c>
      <c r="L63" s="105">
        <v>0.65920665150000002</v>
      </c>
      <c r="M63" s="105">
        <v>0.57354115859999999</v>
      </c>
      <c r="N63" s="105">
        <v>0.75766734930000001</v>
      </c>
      <c r="O63" s="118">
        <v>296</v>
      </c>
      <c r="P63" s="118">
        <v>3211</v>
      </c>
      <c r="Q63" s="113">
        <v>7.8562391327999999</v>
      </c>
      <c r="R63" s="105">
        <v>6.8671996590999997</v>
      </c>
      <c r="S63" s="105">
        <v>8.9877237267000005</v>
      </c>
      <c r="T63" s="105">
        <v>6.4540299999999996E-5</v>
      </c>
      <c r="U63" s="107">
        <v>9.2183120522999999</v>
      </c>
      <c r="V63" s="105">
        <v>8.2257654291000009</v>
      </c>
      <c r="W63" s="105">
        <v>10.330622460000001</v>
      </c>
      <c r="X63" s="105">
        <v>0.76010730309999996</v>
      </c>
      <c r="Y63" s="105">
        <v>0.66441569869999995</v>
      </c>
      <c r="Z63" s="105">
        <v>0.86958076600000001</v>
      </c>
      <c r="AA63" s="118">
        <v>467</v>
      </c>
      <c r="AB63" s="118">
        <v>3330</v>
      </c>
      <c r="AC63" s="113">
        <v>11.583359943</v>
      </c>
      <c r="AD63" s="105">
        <v>10.341499441</v>
      </c>
      <c r="AE63" s="105">
        <v>12.974349448</v>
      </c>
      <c r="AF63" s="105">
        <v>6.1582281900000001E-2</v>
      </c>
      <c r="AG63" s="107">
        <v>14.024024023999999</v>
      </c>
      <c r="AH63" s="105">
        <v>12.808071317</v>
      </c>
      <c r="AI63" s="105">
        <v>15.355414953</v>
      </c>
      <c r="AJ63" s="105">
        <v>1.1142241557999999</v>
      </c>
      <c r="AK63" s="105">
        <v>0.99476736809999999</v>
      </c>
      <c r="AL63" s="105">
        <v>1.2480259296</v>
      </c>
      <c r="AM63" s="105">
        <v>3.8642960000000003E-6</v>
      </c>
      <c r="AN63" s="105">
        <v>1.4744153974</v>
      </c>
      <c r="AO63" s="105">
        <v>1.2504404879</v>
      </c>
      <c r="AP63" s="105">
        <v>1.7385079778999999</v>
      </c>
      <c r="AQ63" s="105">
        <v>0.18813065509999999</v>
      </c>
      <c r="AR63" s="105">
        <v>1.1306437584</v>
      </c>
      <c r="AS63" s="105">
        <v>0.94170236569999999</v>
      </c>
      <c r="AT63" s="105">
        <v>1.357493997</v>
      </c>
      <c r="AU63" s="104">
        <v>1</v>
      </c>
      <c r="AV63" s="104">
        <v>2</v>
      </c>
      <c r="AW63" s="104" t="s">
        <v>28</v>
      </c>
      <c r="AX63" s="104" t="s">
        <v>28</v>
      </c>
      <c r="AY63" s="104" t="s">
        <v>228</v>
      </c>
      <c r="AZ63" s="104" t="s">
        <v>28</v>
      </c>
      <c r="BA63" s="104" t="s">
        <v>28</v>
      </c>
      <c r="BB63" s="104" t="s">
        <v>28</v>
      </c>
      <c r="BC63" s="114" t="s">
        <v>426</v>
      </c>
      <c r="BD63" s="115">
        <v>272</v>
      </c>
      <c r="BE63" s="115">
        <v>296</v>
      </c>
      <c r="BF63" s="115">
        <v>467</v>
      </c>
    </row>
    <row r="64" spans="1:93" x14ac:dyDescent="0.3">
      <c r="A64" s="10"/>
      <c r="B64" t="s">
        <v>95</v>
      </c>
      <c r="C64" s="104">
        <v>340</v>
      </c>
      <c r="D64" s="118">
        <v>1706</v>
      </c>
      <c r="E64" s="113">
        <v>15.999053204999999</v>
      </c>
      <c r="F64" s="105">
        <v>14.062459613</v>
      </c>
      <c r="G64" s="105">
        <v>18.202342300000002</v>
      </c>
      <c r="H64" s="105">
        <v>2.311231E-10</v>
      </c>
      <c r="I64" s="107">
        <v>19.929660023</v>
      </c>
      <c r="J64" s="105">
        <v>17.919958728000001</v>
      </c>
      <c r="K64" s="105">
        <v>22.164746843</v>
      </c>
      <c r="L64" s="105">
        <v>1.5178433728</v>
      </c>
      <c r="M64" s="105">
        <v>1.3341171414999999</v>
      </c>
      <c r="N64" s="105">
        <v>1.7268712263999999</v>
      </c>
      <c r="O64" s="118">
        <v>322</v>
      </c>
      <c r="P64" s="118">
        <v>1818</v>
      </c>
      <c r="Q64" s="113">
        <v>13.941946072</v>
      </c>
      <c r="R64" s="105">
        <v>12.238699836</v>
      </c>
      <c r="S64" s="105">
        <v>15.882231190000001</v>
      </c>
      <c r="T64" s="105">
        <v>6.7297393999999999E-6</v>
      </c>
      <c r="U64" s="107">
        <v>17.711771176999999</v>
      </c>
      <c r="V64" s="105">
        <v>15.879118341</v>
      </c>
      <c r="W64" s="105">
        <v>19.755935530999999</v>
      </c>
      <c r="X64" s="105">
        <v>1.3489119729000001</v>
      </c>
      <c r="Y64" s="105">
        <v>1.1841193945999999</v>
      </c>
      <c r="Z64" s="105">
        <v>1.5366385509</v>
      </c>
      <c r="AA64" s="118">
        <v>285</v>
      </c>
      <c r="AB64" s="118">
        <v>1867</v>
      </c>
      <c r="AC64" s="113">
        <v>12.764517156</v>
      </c>
      <c r="AD64" s="105">
        <v>11.145005487000001</v>
      </c>
      <c r="AE64" s="105">
        <v>14.619364557999999</v>
      </c>
      <c r="AF64" s="105">
        <v>3.0258375000000001E-3</v>
      </c>
      <c r="AG64" s="107">
        <v>15.265131226999999</v>
      </c>
      <c r="AH64" s="105">
        <v>13.591885715</v>
      </c>
      <c r="AI64" s="105">
        <v>17.144363648999999</v>
      </c>
      <c r="AJ64" s="105">
        <v>1.2278417853000001</v>
      </c>
      <c r="AK64" s="105">
        <v>1.0720580550000001</v>
      </c>
      <c r="AL64" s="105">
        <v>1.4062628816</v>
      </c>
      <c r="AM64" s="105">
        <v>0.33034120360000002</v>
      </c>
      <c r="AN64" s="105">
        <v>0.91554773560000002</v>
      </c>
      <c r="AO64" s="105">
        <v>0.76652600059999998</v>
      </c>
      <c r="AP64" s="105">
        <v>1.0935410612000001</v>
      </c>
      <c r="AQ64" s="105">
        <v>0.1167841037</v>
      </c>
      <c r="AR64" s="105">
        <v>0.87142319570000004</v>
      </c>
      <c r="AS64" s="105">
        <v>0.73373070709999999</v>
      </c>
      <c r="AT64" s="105">
        <v>1.0349551662000001</v>
      </c>
      <c r="AU64" s="104">
        <v>1</v>
      </c>
      <c r="AV64" s="104">
        <v>2</v>
      </c>
      <c r="AW64" s="104">
        <v>3</v>
      </c>
      <c r="AX64" s="104" t="s">
        <v>28</v>
      </c>
      <c r="AY64" s="104" t="s">
        <v>28</v>
      </c>
      <c r="AZ64" s="104" t="s">
        <v>28</v>
      </c>
      <c r="BA64" s="104" t="s">
        <v>28</v>
      </c>
      <c r="BB64" s="104" t="s">
        <v>28</v>
      </c>
      <c r="BC64" s="114" t="s">
        <v>229</v>
      </c>
      <c r="BD64" s="115">
        <v>340</v>
      </c>
      <c r="BE64" s="115">
        <v>322</v>
      </c>
      <c r="BF64" s="115">
        <v>285</v>
      </c>
    </row>
    <row r="65" spans="1:93" x14ac:dyDescent="0.3">
      <c r="A65" s="10"/>
      <c r="B65" t="s">
        <v>94</v>
      </c>
      <c r="C65" s="104">
        <v>259</v>
      </c>
      <c r="D65" s="118">
        <v>1617</v>
      </c>
      <c r="E65" s="113">
        <v>11.940802656000001</v>
      </c>
      <c r="F65" s="105">
        <v>10.344375029</v>
      </c>
      <c r="G65" s="105">
        <v>13.783603907</v>
      </c>
      <c r="H65" s="105">
        <v>8.8516860700000005E-2</v>
      </c>
      <c r="I65" s="107">
        <v>16.017316016999999</v>
      </c>
      <c r="J65" s="105">
        <v>14.180732143</v>
      </c>
      <c r="K65" s="105">
        <v>18.091760694000001</v>
      </c>
      <c r="L65" s="105">
        <v>1.1328337960999999</v>
      </c>
      <c r="M65" s="105">
        <v>0.9813793905</v>
      </c>
      <c r="N65" s="105">
        <v>1.3076618706000001</v>
      </c>
      <c r="O65" s="118">
        <v>301</v>
      </c>
      <c r="P65" s="118">
        <v>1710</v>
      </c>
      <c r="Q65" s="113">
        <v>12.176553281</v>
      </c>
      <c r="R65" s="105">
        <v>10.637712982</v>
      </c>
      <c r="S65" s="105">
        <v>13.938000589</v>
      </c>
      <c r="T65" s="105">
        <v>1.74169302E-2</v>
      </c>
      <c r="U65" s="107">
        <v>17.602339181000001</v>
      </c>
      <c r="V65" s="105">
        <v>15.722005501</v>
      </c>
      <c r="W65" s="105">
        <v>19.707558595999998</v>
      </c>
      <c r="X65" s="105">
        <v>1.1781065875000001</v>
      </c>
      <c r="Y65" s="105">
        <v>1.0292206219</v>
      </c>
      <c r="Z65" s="105">
        <v>1.3485302393</v>
      </c>
      <c r="AA65" s="118">
        <v>347</v>
      </c>
      <c r="AB65" s="118">
        <v>1892</v>
      </c>
      <c r="AC65" s="113">
        <v>13.560263242</v>
      </c>
      <c r="AD65" s="105">
        <v>11.949070877</v>
      </c>
      <c r="AE65" s="105">
        <v>15.388706040000001</v>
      </c>
      <c r="AF65" s="105">
        <v>3.8296800000000002E-5</v>
      </c>
      <c r="AG65" s="107">
        <v>18.340380549999999</v>
      </c>
      <c r="AH65" s="105">
        <v>16.508721826999999</v>
      </c>
      <c r="AI65" s="105">
        <v>20.375263586999999</v>
      </c>
      <c r="AJ65" s="105">
        <v>1.3043860276000001</v>
      </c>
      <c r="AK65" s="105">
        <v>1.1494025460999999</v>
      </c>
      <c r="AL65" s="105">
        <v>1.4802672178</v>
      </c>
      <c r="AM65" s="105">
        <v>0.2263210615</v>
      </c>
      <c r="AN65" s="105">
        <v>1.1136372443</v>
      </c>
      <c r="AO65" s="105">
        <v>0.93545115950000002</v>
      </c>
      <c r="AP65" s="105">
        <v>1.3257644713000001</v>
      </c>
      <c r="AQ65" s="105">
        <v>0.83724501750000002</v>
      </c>
      <c r="AR65" s="105">
        <v>1.0197432813</v>
      </c>
      <c r="AS65" s="105">
        <v>0.84620769949999997</v>
      </c>
      <c r="AT65" s="105">
        <v>1.2288665777000001</v>
      </c>
      <c r="AU65" s="104" t="s">
        <v>28</v>
      </c>
      <c r="AV65" s="104" t="s">
        <v>28</v>
      </c>
      <c r="AW65" s="104">
        <v>3</v>
      </c>
      <c r="AX65" s="104" t="s">
        <v>28</v>
      </c>
      <c r="AY65" s="104" t="s">
        <v>28</v>
      </c>
      <c r="AZ65" s="104" t="s">
        <v>28</v>
      </c>
      <c r="BA65" s="104" t="s">
        <v>28</v>
      </c>
      <c r="BB65" s="104" t="s">
        <v>28</v>
      </c>
      <c r="BC65" s="114">
        <v>-3</v>
      </c>
      <c r="BD65" s="115">
        <v>259</v>
      </c>
      <c r="BE65" s="115">
        <v>301</v>
      </c>
      <c r="BF65" s="115">
        <v>347</v>
      </c>
    </row>
    <row r="66" spans="1:93" x14ac:dyDescent="0.3">
      <c r="A66" s="10"/>
      <c r="B66" t="s">
        <v>93</v>
      </c>
      <c r="C66" s="104">
        <v>251</v>
      </c>
      <c r="D66" s="118">
        <v>2184</v>
      </c>
      <c r="E66" s="113">
        <v>12.333100227999999</v>
      </c>
      <c r="F66" s="105">
        <v>10.705775035</v>
      </c>
      <c r="G66" s="105">
        <v>14.207786053</v>
      </c>
      <c r="H66" s="105">
        <v>2.9610064700000001E-2</v>
      </c>
      <c r="I66" s="107">
        <v>11.492673993</v>
      </c>
      <c r="J66" s="105">
        <v>10.155322563</v>
      </c>
      <c r="K66" s="105">
        <v>13.006140837</v>
      </c>
      <c r="L66" s="105">
        <v>1.1700513903</v>
      </c>
      <c r="M66" s="105">
        <v>1.0156657070999999</v>
      </c>
      <c r="N66" s="105">
        <v>1.3479043807</v>
      </c>
      <c r="O66" s="118">
        <v>231</v>
      </c>
      <c r="P66" s="118">
        <v>2329</v>
      </c>
      <c r="Q66" s="113">
        <v>10.888826286</v>
      </c>
      <c r="R66" s="105">
        <v>9.4120597134999997</v>
      </c>
      <c r="S66" s="105">
        <v>12.597299794</v>
      </c>
      <c r="T66" s="105">
        <v>0.48325055700000003</v>
      </c>
      <c r="U66" s="107">
        <v>9.9184199227000001</v>
      </c>
      <c r="V66" s="105">
        <v>8.7184150759999994</v>
      </c>
      <c r="W66" s="105">
        <v>11.283593739000001</v>
      </c>
      <c r="X66" s="105">
        <v>1.0535163508000001</v>
      </c>
      <c r="Y66" s="105">
        <v>0.91063614589999997</v>
      </c>
      <c r="Z66" s="105">
        <v>1.2188146785</v>
      </c>
      <c r="AA66" s="118">
        <v>234</v>
      </c>
      <c r="AB66" s="118">
        <v>2459</v>
      </c>
      <c r="AC66" s="113">
        <v>10.384443593</v>
      </c>
      <c r="AD66" s="105">
        <v>8.9846479690999992</v>
      </c>
      <c r="AE66" s="105">
        <v>12.002325424</v>
      </c>
      <c r="AF66" s="105">
        <v>0.98809432580000001</v>
      </c>
      <c r="AG66" s="107">
        <v>9.5160634404</v>
      </c>
      <c r="AH66" s="105">
        <v>8.3716785269000003</v>
      </c>
      <c r="AI66" s="105">
        <v>10.816882553999999</v>
      </c>
      <c r="AJ66" s="105">
        <v>0.99889824309999997</v>
      </c>
      <c r="AK66" s="105">
        <v>0.86424939290000002</v>
      </c>
      <c r="AL66" s="105">
        <v>1.1545251964000001</v>
      </c>
      <c r="AM66" s="105">
        <v>0.63520486440000001</v>
      </c>
      <c r="AN66" s="105">
        <v>0.95367887409999996</v>
      </c>
      <c r="AO66" s="105">
        <v>0.78398096849999999</v>
      </c>
      <c r="AP66" s="105">
        <v>1.1601090223999999</v>
      </c>
      <c r="AQ66" s="105">
        <v>0.20580147979999999</v>
      </c>
      <c r="AR66" s="105">
        <v>0.88289449409999998</v>
      </c>
      <c r="AS66" s="105">
        <v>0.72797083460000001</v>
      </c>
      <c r="AT66" s="105">
        <v>1.0707883484</v>
      </c>
      <c r="AU66" s="104" t="s">
        <v>28</v>
      </c>
      <c r="AV66" s="104" t="s">
        <v>28</v>
      </c>
      <c r="AW66" s="104" t="s">
        <v>28</v>
      </c>
      <c r="AX66" s="104" t="s">
        <v>28</v>
      </c>
      <c r="AY66" s="104" t="s">
        <v>28</v>
      </c>
      <c r="AZ66" s="104" t="s">
        <v>28</v>
      </c>
      <c r="BA66" s="104" t="s">
        <v>28</v>
      </c>
      <c r="BB66" s="104" t="s">
        <v>28</v>
      </c>
      <c r="BC66" s="114" t="s">
        <v>28</v>
      </c>
      <c r="BD66" s="115">
        <v>251</v>
      </c>
      <c r="BE66" s="115">
        <v>231</v>
      </c>
      <c r="BF66" s="115">
        <v>234</v>
      </c>
      <c r="BQ66" s="52"/>
      <c r="CC66" s="4"/>
      <c r="CO66" s="4"/>
    </row>
    <row r="67" spans="1:93" x14ac:dyDescent="0.3">
      <c r="A67" s="10"/>
      <c r="B67" t="s">
        <v>133</v>
      </c>
      <c r="C67" s="104">
        <v>279</v>
      </c>
      <c r="D67" s="118">
        <v>2467</v>
      </c>
      <c r="E67" s="113">
        <v>15.717775972</v>
      </c>
      <c r="F67" s="105">
        <v>13.716741706000001</v>
      </c>
      <c r="G67" s="105">
        <v>18.010726366</v>
      </c>
      <c r="H67" s="105">
        <v>8.8846490000000004E-9</v>
      </c>
      <c r="I67" s="107">
        <v>11.309282529000001</v>
      </c>
      <c r="J67" s="105">
        <v>10.057150527999999</v>
      </c>
      <c r="K67" s="105">
        <v>12.717307052000001</v>
      </c>
      <c r="L67" s="105">
        <v>1.4911583695999999</v>
      </c>
      <c r="M67" s="105">
        <v>1.3013185985</v>
      </c>
      <c r="N67" s="105">
        <v>1.7086924646999999</v>
      </c>
      <c r="O67" s="118">
        <v>221</v>
      </c>
      <c r="P67" s="118">
        <v>2551</v>
      </c>
      <c r="Q67" s="113">
        <v>11.550990461</v>
      </c>
      <c r="R67" s="105">
        <v>9.9572641069000003</v>
      </c>
      <c r="S67" s="105">
        <v>13.399803318</v>
      </c>
      <c r="T67" s="105">
        <v>0.14222857210000001</v>
      </c>
      <c r="U67" s="107">
        <v>8.6632693062000001</v>
      </c>
      <c r="V67" s="105">
        <v>7.5931818862</v>
      </c>
      <c r="W67" s="105">
        <v>9.8841613694999992</v>
      </c>
      <c r="X67" s="105">
        <v>1.1175820972999999</v>
      </c>
      <c r="Y67" s="105">
        <v>0.96338579290000004</v>
      </c>
      <c r="Z67" s="105">
        <v>1.2964585458</v>
      </c>
      <c r="AA67" s="118">
        <v>235</v>
      </c>
      <c r="AB67" s="118">
        <v>2622</v>
      </c>
      <c r="AC67" s="113">
        <v>11.369739936</v>
      </c>
      <c r="AD67" s="105">
        <v>9.8429465256000004</v>
      </c>
      <c r="AE67" s="105">
        <v>13.133362645</v>
      </c>
      <c r="AF67" s="105">
        <v>0.22357361889999999</v>
      </c>
      <c r="AG67" s="107">
        <v>8.9626239511999994</v>
      </c>
      <c r="AH67" s="105">
        <v>7.8869467508</v>
      </c>
      <c r="AI67" s="105">
        <v>10.185009564</v>
      </c>
      <c r="AJ67" s="105">
        <v>1.0936756644000001</v>
      </c>
      <c r="AK67" s="105">
        <v>0.94681066950000004</v>
      </c>
      <c r="AL67" s="105">
        <v>1.2633216940000001</v>
      </c>
      <c r="AM67" s="105">
        <v>0.87530946030000001</v>
      </c>
      <c r="AN67" s="105">
        <v>0.98430865950000002</v>
      </c>
      <c r="AO67" s="105">
        <v>0.8078649738</v>
      </c>
      <c r="AP67" s="105">
        <v>1.1992889512</v>
      </c>
      <c r="AQ67" s="105">
        <v>1.5882483000000001E-3</v>
      </c>
      <c r="AR67" s="105">
        <v>0.73489980269999999</v>
      </c>
      <c r="AS67" s="105">
        <v>0.60702442479999996</v>
      </c>
      <c r="AT67" s="105">
        <v>0.88971332609999998</v>
      </c>
      <c r="AU67" s="104">
        <v>1</v>
      </c>
      <c r="AV67" s="104" t="s">
        <v>28</v>
      </c>
      <c r="AW67" s="104" t="s">
        <v>28</v>
      </c>
      <c r="AX67" s="104" t="s">
        <v>227</v>
      </c>
      <c r="AY67" s="104" t="s">
        <v>28</v>
      </c>
      <c r="AZ67" s="104" t="s">
        <v>28</v>
      </c>
      <c r="BA67" s="104" t="s">
        <v>28</v>
      </c>
      <c r="BB67" s="104" t="s">
        <v>28</v>
      </c>
      <c r="BC67" s="114" t="s">
        <v>445</v>
      </c>
      <c r="BD67" s="115">
        <v>279</v>
      </c>
      <c r="BE67" s="115">
        <v>221</v>
      </c>
      <c r="BF67" s="115">
        <v>235</v>
      </c>
      <c r="BQ67" s="52"/>
    </row>
    <row r="68" spans="1:93" x14ac:dyDescent="0.3">
      <c r="A68" s="10"/>
      <c r="B68" t="s">
        <v>96</v>
      </c>
      <c r="C68" s="104">
        <v>365</v>
      </c>
      <c r="D68" s="118">
        <v>2196</v>
      </c>
      <c r="E68" s="113">
        <v>11.915824143</v>
      </c>
      <c r="F68" s="105">
        <v>10.500350695</v>
      </c>
      <c r="G68" s="105">
        <v>13.52210694</v>
      </c>
      <c r="H68" s="105">
        <v>5.7354789000000003E-2</v>
      </c>
      <c r="I68" s="107">
        <v>16.621129325999998</v>
      </c>
      <c r="J68" s="105">
        <v>15.000529992000001</v>
      </c>
      <c r="K68" s="105">
        <v>18.416811955</v>
      </c>
      <c r="L68" s="105">
        <v>1.1304640640000001</v>
      </c>
      <c r="M68" s="105">
        <v>0.99617693060000001</v>
      </c>
      <c r="N68" s="105">
        <v>1.2828534377</v>
      </c>
      <c r="O68" s="118">
        <v>486</v>
      </c>
      <c r="P68" s="118">
        <v>2612</v>
      </c>
      <c r="Q68" s="113">
        <v>14.793929531</v>
      </c>
      <c r="R68" s="105">
        <v>13.195175079</v>
      </c>
      <c r="S68" s="105">
        <v>16.586392348</v>
      </c>
      <c r="T68" s="105">
        <v>7.9559759999999998E-10</v>
      </c>
      <c r="U68" s="107">
        <v>18.606431853</v>
      </c>
      <c r="V68" s="105">
        <v>17.023615849999999</v>
      </c>
      <c r="W68" s="105">
        <v>20.336414387000001</v>
      </c>
      <c r="X68" s="105">
        <v>1.4313431258</v>
      </c>
      <c r="Y68" s="105">
        <v>1.2766603426000001</v>
      </c>
      <c r="Z68" s="105">
        <v>1.604767592</v>
      </c>
      <c r="AA68" s="118">
        <v>598</v>
      </c>
      <c r="AB68" s="118">
        <v>2903</v>
      </c>
      <c r="AC68" s="113">
        <v>18.663942511999998</v>
      </c>
      <c r="AD68" s="105">
        <v>16.791589859999998</v>
      </c>
      <c r="AE68" s="105">
        <v>20.745072562000001</v>
      </c>
      <c r="AF68" s="105">
        <v>2.0097740000000002E-27</v>
      </c>
      <c r="AG68" s="107">
        <v>20.599379952</v>
      </c>
      <c r="AH68" s="105">
        <v>19.012793379000001</v>
      </c>
      <c r="AI68" s="105">
        <v>22.318364584000001</v>
      </c>
      <c r="AJ68" s="105">
        <v>1.7953180848000001</v>
      </c>
      <c r="AK68" s="105">
        <v>1.6152131271000001</v>
      </c>
      <c r="AL68" s="105">
        <v>1.9955057147999999</v>
      </c>
      <c r="AM68" s="105">
        <v>1.4306822E-3</v>
      </c>
      <c r="AN68" s="105">
        <v>1.261594661</v>
      </c>
      <c r="AO68" s="105">
        <v>1.0936603426</v>
      </c>
      <c r="AP68" s="105">
        <v>1.4553157198</v>
      </c>
      <c r="AQ68" s="105">
        <v>7.3220897999999998E-3</v>
      </c>
      <c r="AR68" s="105">
        <v>1.2415364101999999</v>
      </c>
      <c r="AS68" s="105">
        <v>1.0599636305</v>
      </c>
      <c r="AT68" s="105">
        <v>1.4542127801</v>
      </c>
      <c r="AU68" s="104" t="s">
        <v>28</v>
      </c>
      <c r="AV68" s="104">
        <v>2</v>
      </c>
      <c r="AW68" s="104">
        <v>3</v>
      </c>
      <c r="AX68" s="104" t="s">
        <v>28</v>
      </c>
      <c r="AY68" s="104" t="s">
        <v>228</v>
      </c>
      <c r="AZ68" s="104" t="s">
        <v>28</v>
      </c>
      <c r="BA68" s="104" t="s">
        <v>28</v>
      </c>
      <c r="BB68" s="104" t="s">
        <v>28</v>
      </c>
      <c r="BC68" s="114" t="s">
        <v>446</v>
      </c>
      <c r="BD68" s="115">
        <v>365</v>
      </c>
      <c r="BE68" s="115">
        <v>486</v>
      </c>
      <c r="BF68" s="115">
        <v>598</v>
      </c>
    </row>
    <row r="69" spans="1:93" s="3" customFormat="1" x14ac:dyDescent="0.3">
      <c r="A69" s="10"/>
      <c r="B69" s="3" t="s">
        <v>184</v>
      </c>
      <c r="C69" s="110">
        <v>141</v>
      </c>
      <c r="D69" s="117">
        <v>2252</v>
      </c>
      <c r="E69" s="106">
        <v>8.5328072420000005</v>
      </c>
      <c r="F69" s="111">
        <v>7.1314803053000002</v>
      </c>
      <c r="G69" s="111">
        <v>10.209493164</v>
      </c>
      <c r="H69" s="111">
        <v>2.0959913199999999E-2</v>
      </c>
      <c r="I69" s="112">
        <v>6.2611012432999997</v>
      </c>
      <c r="J69" s="111">
        <v>5.3084364797000001</v>
      </c>
      <c r="K69" s="111">
        <v>7.3847335141999997</v>
      </c>
      <c r="L69" s="111">
        <v>0.80951446049999998</v>
      </c>
      <c r="M69" s="111">
        <v>0.67656941820000005</v>
      </c>
      <c r="N69" s="111">
        <v>0.96858303680000002</v>
      </c>
      <c r="O69" s="117">
        <v>181</v>
      </c>
      <c r="P69" s="117">
        <v>2640</v>
      </c>
      <c r="Q69" s="106">
        <v>9.6433440525999998</v>
      </c>
      <c r="R69" s="111">
        <v>8.2085584578000006</v>
      </c>
      <c r="S69" s="111">
        <v>11.328917860000001</v>
      </c>
      <c r="T69" s="111">
        <v>0.39889470030000002</v>
      </c>
      <c r="U69" s="112">
        <v>6.8560606060999998</v>
      </c>
      <c r="V69" s="111">
        <v>5.9265961637000002</v>
      </c>
      <c r="W69" s="111">
        <v>7.9312923870000001</v>
      </c>
      <c r="X69" s="111">
        <v>0.93301338160000002</v>
      </c>
      <c r="Y69" s="111">
        <v>0.79419492280000004</v>
      </c>
      <c r="Z69" s="111">
        <v>1.0960961162</v>
      </c>
      <c r="AA69" s="117">
        <v>208</v>
      </c>
      <c r="AB69" s="117">
        <v>2805</v>
      </c>
      <c r="AC69" s="106">
        <v>10.321834043999999</v>
      </c>
      <c r="AD69" s="111">
        <v>8.8729532056</v>
      </c>
      <c r="AE69" s="111">
        <v>12.007305298</v>
      </c>
      <c r="AF69" s="111">
        <v>0.92618345930000001</v>
      </c>
      <c r="AG69" s="112">
        <v>7.4153297683000003</v>
      </c>
      <c r="AH69" s="111">
        <v>6.4730693735999996</v>
      </c>
      <c r="AI69" s="111">
        <v>8.4947514693000006</v>
      </c>
      <c r="AJ69" s="111">
        <v>0.99287571829999999</v>
      </c>
      <c r="AK69" s="111">
        <v>0.85350527340000004</v>
      </c>
      <c r="AL69" s="111">
        <v>1.1550042194000001</v>
      </c>
      <c r="AM69" s="111">
        <v>0.52989303460000003</v>
      </c>
      <c r="AN69" s="111">
        <v>1.0703583724000001</v>
      </c>
      <c r="AO69" s="111">
        <v>0.86575401259999996</v>
      </c>
      <c r="AP69" s="111">
        <v>1.3233170492999999</v>
      </c>
      <c r="AQ69" s="111">
        <v>0.30251619870000002</v>
      </c>
      <c r="AR69" s="111">
        <v>1.1301490563000001</v>
      </c>
      <c r="AS69" s="111">
        <v>0.89562901399999995</v>
      </c>
      <c r="AT69" s="111">
        <v>1.4260780631000001</v>
      </c>
      <c r="AU69" s="110" t="s">
        <v>28</v>
      </c>
      <c r="AV69" s="110" t="s">
        <v>28</v>
      </c>
      <c r="AW69" s="110" t="s">
        <v>28</v>
      </c>
      <c r="AX69" s="110" t="s">
        <v>28</v>
      </c>
      <c r="AY69" s="110" t="s">
        <v>28</v>
      </c>
      <c r="AZ69" s="110" t="s">
        <v>28</v>
      </c>
      <c r="BA69" s="110" t="s">
        <v>28</v>
      </c>
      <c r="BB69" s="110" t="s">
        <v>28</v>
      </c>
      <c r="BC69" s="108" t="s">
        <v>28</v>
      </c>
      <c r="BD69" s="109">
        <v>141</v>
      </c>
      <c r="BE69" s="109">
        <v>181</v>
      </c>
      <c r="BF69" s="109">
        <v>208</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v>6</v>
      </c>
      <c r="D70" s="118">
        <v>161</v>
      </c>
      <c r="E70" s="113">
        <v>10.521994449999999</v>
      </c>
      <c r="F70" s="105">
        <v>4.7046453216000002</v>
      </c>
      <c r="G70" s="105">
        <v>23.532564016999999</v>
      </c>
      <c r="H70" s="105">
        <v>0.99655870570000005</v>
      </c>
      <c r="I70" s="107">
        <v>3.7267080744999999</v>
      </c>
      <c r="J70" s="105">
        <v>1.6742634616000001</v>
      </c>
      <c r="K70" s="105">
        <v>8.2952016758999996</v>
      </c>
      <c r="L70" s="105">
        <v>0.99823029149999998</v>
      </c>
      <c r="M70" s="105">
        <v>0.44633358179999999</v>
      </c>
      <c r="N70" s="105">
        <v>2.2325537566999998</v>
      </c>
      <c r="O70" s="118">
        <v>9</v>
      </c>
      <c r="P70" s="118">
        <v>208</v>
      </c>
      <c r="Q70" s="113">
        <v>11.458707686</v>
      </c>
      <c r="R70" s="105">
        <v>5.9308367263999999</v>
      </c>
      <c r="S70" s="105">
        <v>22.138863012000002</v>
      </c>
      <c r="T70" s="105">
        <v>0.75886940879999998</v>
      </c>
      <c r="U70" s="107">
        <v>4.3269230769</v>
      </c>
      <c r="V70" s="105">
        <v>2.2513619753</v>
      </c>
      <c r="W70" s="105">
        <v>8.3159720732999993</v>
      </c>
      <c r="X70" s="105">
        <v>1.1086535489</v>
      </c>
      <c r="Y70" s="105">
        <v>0.57382065810000005</v>
      </c>
      <c r="Z70" s="105">
        <v>2.1419805548999999</v>
      </c>
      <c r="AA70" s="118">
        <v>16</v>
      </c>
      <c r="AB70" s="118">
        <v>190</v>
      </c>
      <c r="AC70" s="113">
        <v>19.580426865</v>
      </c>
      <c r="AD70" s="105">
        <v>11.900856485</v>
      </c>
      <c r="AE70" s="105">
        <v>32.215590257000002</v>
      </c>
      <c r="AF70" s="105">
        <v>1.2697288500000001E-2</v>
      </c>
      <c r="AG70" s="107">
        <v>8.4210526316000003</v>
      </c>
      <c r="AH70" s="105">
        <v>5.1590055596999997</v>
      </c>
      <c r="AI70" s="105">
        <v>13.745697034999999</v>
      </c>
      <c r="AJ70" s="105">
        <v>1.8834763576</v>
      </c>
      <c r="AK70" s="105">
        <v>1.1447647173</v>
      </c>
      <c r="AL70" s="105">
        <v>3.0988753724000002</v>
      </c>
      <c r="AM70" s="105">
        <v>0.2021264073</v>
      </c>
      <c r="AN70" s="105">
        <v>1.7087814265000001</v>
      </c>
      <c r="AO70" s="105">
        <v>0.75013513489999994</v>
      </c>
      <c r="AP70" s="105">
        <v>3.8925439264000001</v>
      </c>
      <c r="AQ70" s="105">
        <v>0.87207380830000003</v>
      </c>
      <c r="AR70" s="105">
        <v>1.0890243043000001</v>
      </c>
      <c r="AS70" s="105">
        <v>0.38567663369999999</v>
      </c>
      <c r="AT70" s="105">
        <v>3.0750474145000002</v>
      </c>
      <c r="AU70" s="104" t="s">
        <v>28</v>
      </c>
      <c r="AV70" s="104" t="s">
        <v>28</v>
      </c>
      <c r="AW70" s="104" t="s">
        <v>28</v>
      </c>
      <c r="AX70" s="104" t="s">
        <v>28</v>
      </c>
      <c r="AY70" s="104" t="s">
        <v>28</v>
      </c>
      <c r="AZ70" s="104" t="s">
        <v>28</v>
      </c>
      <c r="BA70" s="104" t="s">
        <v>28</v>
      </c>
      <c r="BB70" s="104" t="s">
        <v>28</v>
      </c>
      <c r="BC70" s="114" t="s">
        <v>28</v>
      </c>
      <c r="BD70" s="115">
        <v>6</v>
      </c>
      <c r="BE70" s="115">
        <v>9</v>
      </c>
      <c r="BF70" s="115">
        <v>16</v>
      </c>
    </row>
    <row r="71" spans="1:93" x14ac:dyDescent="0.3">
      <c r="A71" s="10"/>
      <c r="B71" t="s">
        <v>185</v>
      </c>
      <c r="C71" s="104">
        <v>61</v>
      </c>
      <c r="D71" s="118">
        <v>1879</v>
      </c>
      <c r="E71" s="113">
        <v>8.6750259882999998</v>
      </c>
      <c r="F71" s="105">
        <v>6.6823909423999996</v>
      </c>
      <c r="G71" s="105">
        <v>11.261848722</v>
      </c>
      <c r="H71" s="105">
        <v>0.14348825679999999</v>
      </c>
      <c r="I71" s="107">
        <v>3.2464076636999999</v>
      </c>
      <c r="J71" s="105">
        <v>2.5259099584000002</v>
      </c>
      <c r="K71" s="105">
        <v>4.1724221734000002</v>
      </c>
      <c r="L71" s="105">
        <v>0.82300687019999996</v>
      </c>
      <c r="M71" s="105">
        <v>0.63396394</v>
      </c>
      <c r="N71" s="105">
        <v>1.0684208765000001</v>
      </c>
      <c r="O71" s="118">
        <v>70</v>
      </c>
      <c r="P71" s="118">
        <v>2265</v>
      </c>
      <c r="Q71" s="113">
        <v>7.2033282766999998</v>
      </c>
      <c r="R71" s="105">
        <v>5.6412730516999998</v>
      </c>
      <c r="S71" s="105">
        <v>9.1979129156999999</v>
      </c>
      <c r="T71" s="105">
        <v>3.7900628000000001E-3</v>
      </c>
      <c r="U71" s="107">
        <v>3.0905077262999998</v>
      </c>
      <c r="V71" s="105">
        <v>2.4450727750999999</v>
      </c>
      <c r="W71" s="105">
        <v>3.9063205411999999</v>
      </c>
      <c r="X71" s="105">
        <v>0.69693683409999996</v>
      </c>
      <c r="Y71" s="105">
        <v>0.54580477660000004</v>
      </c>
      <c r="Z71" s="105">
        <v>0.88991700250000005</v>
      </c>
      <c r="AA71" s="118">
        <v>148</v>
      </c>
      <c r="AB71" s="118">
        <v>2621</v>
      </c>
      <c r="AC71" s="113">
        <v>11.849521967999999</v>
      </c>
      <c r="AD71" s="105">
        <v>9.9493158529999999</v>
      </c>
      <c r="AE71" s="105">
        <v>14.112645829</v>
      </c>
      <c r="AF71" s="105">
        <v>0.14221260899999999</v>
      </c>
      <c r="AG71" s="107">
        <v>5.6466997329000002</v>
      </c>
      <c r="AH71" s="105">
        <v>4.8064713572000004</v>
      </c>
      <c r="AI71" s="105">
        <v>6.6338100248999998</v>
      </c>
      <c r="AJ71" s="105">
        <v>1.1398267580000001</v>
      </c>
      <c r="AK71" s="105">
        <v>0.95704252580000004</v>
      </c>
      <c r="AL71" s="105">
        <v>1.3575206987999999</v>
      </c>
      <c r="AM71" s="105">
        <v>9.0666339999999996E-4</v>
      </c>
      <c r="AN71" s="105">
        <v>1.6450065182</v>
      </c>
      <c r="AO71" s="105">
        <v>1.2259585714000001</v>
      </c>
      <c r="AP71" s="105">
        <v>2.2072902854000001</v>
      </c>
      <c r="AQ71" s="105">
        <v>0.30033366430000003</v>
      </c>
      <c r="AR71" s="105">
        <v>0.83035235699999999</v>
      </c>
      <c r="AS71" s="105">
        <v>0.58408612800000004</v>
      </c>
      <c r="AT71" s="105">
        <v>1.1804509709</v>
      </c>
      <c r="AU71" s="104" t="s">
        <v>28</v>
      </c>
      <c r="AV71" s="104">
        <v>2</v>
      </c>
      <c r="AW71" s="104" t="s">
        <v>28</v>
      </c>
      <c r="AX71" s="104" t="s">
        <v>28</v>
      </c>
      <c r="AY71" s="104" t="s">
        <v>228</v>
      </c>
      <c r="AZ71" s="104" t="s">
        <v>28</v>
      </c>
      <c r="BA71" s="104" t="s">
        <v>28</v>
      </c>
      <c r="BB71" s="104" t="s">
        <v>28</v>
      </c>
      <c r="BC71" s="114" t="s">
        <v>424</v>
      </c>
      <c r="BD71" s="115">
        <v>61</v>
      </c>
      <c r="BE71" s="115">
        <v>70</v>
      </c>
      <c r="BF71" s="115">
        <v>148</v>
      </c>
    </row>
    <row r="72" spans="1:93" x14ac:dyDescent="0.3">
      <c r="A72" s="10"/>
      <c r="B72" t="s">
        <v>186</v>
      </c>
      <c r="C72" s="104">
        <v>137</v>
      </c>
      <c r="D72" s="118">
        <v>2221</v>
      </c>
      <c r="E72" s="113">
        <v>10.653854313</v>
      </c>
      <c r="F72" s="105">
        <v>8.8911769105000005</v>
      </c>
      <c r="G72" s="105">
        <v>12.765982825</v>
      </c>
      <c r="H72" s="105">
        <v>0.90783814689999998</v>
      </c>
      <c r="I72" s="107">
        <v>6.1683926159000002</v>
      </c>
      <c r="J72" s="105">
        <v>5.2173377594000003</v>
      </c>
      <c r="K72" s="105">
        <v>7.2928127751999998</v>
      </c>
      <c r="L72" s="105">
        <v>1.0107399454999999</v>
      </c>
      <c r="M72" s="105">
        <v>0.84351328650000001</v>
      </c>
      <c r="N72" s="105">
        <v>1.2111193193000001</v>
      </c>
      <c r="O72" s="118">
        <v>163</v>
      </c>
      <c r="P72" s="118">
        <v>2548</v>
      </c>
      <c r="Q72" s="113">
        <v>10.743875593</v>
      </c>
      <c r="R72" s="105">
        <v>9.0879355379</v>
      </c>
      <c r="S72" s="105">
        <v>12.701549464999999</v>
      </c>
      <c r="T72" s="105">
        <v>0.65017492269999999</v>
      </c>
      <c r="U72" s="107">
        <v>6.3971742543000003</v>
      </c>
      <c r="V72" s="105">
        <v>5.4867722106999999</v>
      </c>
      <c r="W72" s="105">
        <v>7.4586363109000002</v>
      </c>
      <c r="X72" s="105">
        <v>1.0394920729999999</v>
      </c>
      <c r="Y72" s="105">
        <v>0.8792764649</v>
      </c>
      <c r="Z72" s="105">
        <v>1.2289010486</v>
      </c>
      <c r="AA72" s="118">
        <v>189</v>
      </c>
      <c r="AB72" s="118">
        <v>2793</v>
      </c>
      <c r="AC72" s="113">
        <v>10.595060451</v>
      </c>
      <c r="AD72" s="105">
        <v>9.0525012809999996</v>
      </c>
      <c r="AE72" s="105">
        <v>12.400473911000001</v>
      </c>
      <c r="AF72" s="105">
        <v>0.81313818169999996</v>
      </c>
      <c r="AG72" s="107">
        <v>6.7669172931999997</v>
      </c>
      <c r="AH72" s="105">
        <v>5.8677968118999999</v>
      </c>
      <c r="AI72" s="105">
        <v>7.8038096957</v>
      </c>
      <c r="AJ72" s="105">
        <v>1.0191578561000001</v>
      </c>
      <c r="AK72" s="105">
        <v>0.87077632459999998</v>
      </c>
      <c r="AL72" s="105">
        <v>1.192823813</v>
      </c>
      <c r="AM72" s="105">
        <v>0.90167174009999995</v>
      </c>
      <c r="AN72" s="105">
        <v>0.98614883980000001</v>
      </c>
      <c r="AO72" s="105">
        <v>0.79040059129999996</v>
      </c>
      <c r="AP72" s="105">
        <v>1.2303755144999999</v>
      </c>
      <c r="AQ72" s="105">
        <v>0.94477801989999999</v>
      </c>
      <c r="AR72" s="105">
        <v>1.0084496444</v>
      </c>
      <c r="AS72" s="105">
        <v>0.79479210389999999</v>
      </c>
      <c r="AT72" s="105">
        <v>1.2795430153</v>
      </c>
      <c r="AU72" s="104" t="s">
        <v>28</v>
      </c>
      <c r="AV72" s="104" t="s">
        <v>28</v>
      </c>
      <c r="AW72" s="104" t="s">
        <v>28</v>
      </c>
      <c r="AX72" s="104" t="s">
        <v>28</v>
      </c>
      <c r="AY72" s="104" t="s">
        <v>28</v>
      </c>
      <c r="AZ72" s="104" t="s">
        <v>28</v>
      </c>
      <c r="BA72" s="104" t="s">
        <v>28</v>
      </c>
      <c r="BB72" s="104" t="s">
        <v>28</v>
      </c>
      <c r="BC72" s="114" t="s">
        <v>28</v>
      </c>
      <c r="BD72" s="115">
        <v>137</v>
      </c>
      <c r="BE72" s="115">
        <v>163</v>
      </c>
      <c r="BF72" s="115">
        <v>189</v>
      </c>
    </row>
    <row r="73" spans="1:93" x14ac:dyDescent="0.3">
      <c r="A73" s="10"/>
      <c r="B73" t="s">
        <v>188</v>
      </c>
      <c r="C73" s="104" t="s">
        <v>28</v>
      </c>
      <c r="D73" s="118" t="s">
        <v>28</v>
      </c>
      <c r="E73" s="113" t="s">
        <v>28</v>
      </c>
      <c r="F73" s="105" t="s">
        <v>28</v>
      </c>
      <c r="G73" s="105" t="s">
        <v>28</v>
      </c>
      <c r="H73" s="105" t="s">
        <v>28</v>
      </c>
      <c r="I73" s="107" t="s">
        <v>28</v>
      </c>
      <c r="J73" s="105" t="s">
        <v>28</v>
      </c>
      <c r="K73" s="105" t="s">
        <v>28</v>
      </c>
      <c r="L73" s="105" t="s">
        <v>28</v>
      </c>
      <c r="M73" s="105" t="s">
        <v>28</v>
      </c>
      <c r="N73" s="105" t="s">
        <v>28</v>
      </c>
      <c r="O73" s="118">
        <v>6</v>
      </c>
      <c r="P73" s="118">
        <v>203</v>
      </c>
      <c r="Q73" s="113">
        <v>5.1100904948999997</v>
      </c>
      <c r="R73" s="105">
        <v>2.2857351263000001</v>
      </c>
      <c r="S73" s="105">
        <v>11.424344215</v>
      </c>
      <c r="T73" s="105">
        <v>8.6162086200000002E-2</v>
      </c>
      <c r="U73" s="107">
        <v>2.9556650246</v>
      </c>
      <c r="V73" s="105">
        <v>1.3278641247</v>
      </c>
      <c r="W73" s="105">
        <v>6.5789530533000002</v>
      </c>
      <c r="X73" s="105">
        <v>0.49441177120000002</v>
      </c>
      <c r="Y73" s="105">
        <v>0.2211495772</v>
      </c>
      <c r="Z73" s="105">
        <v>1.1053288124</v>
      </c>
      <c r="AA73" s="118">
        <v>7</v>
      </c>
      <c r="AB73" s="118">
        <v>233</v>
      </c>
      <c r="AC73" s="113">
        <v>5.0427242367999998</v>
      </c>
      <c r="AD73" s="105">
        <v>2.3934621906000002</v>
      </c>
      <c r="AE73" s="105">
        <v>10.624386642999999</v>
      </c>
      <c r="AF73" s="105">
        <v>5.7068776699999997E-2</v>
      </c>
      <c r="AG73" s="107">
        <v>3.0042918455000001</v>
      </c>
      <c r="AH73" s="105">
        <v>1.4322478410999999</v>
      </c>
      <c r="AI73" s="105">
        <v>6.3018209796000004</v>
      </c>
      <c r="AJ73" s="105">
        <v>0.48506868330000003</v>
      </c>
      <c r="AK73" s="105">
        <v>0.23023141829999999</v>
      </c>
      <c r="AL73" s="105">
        <v>1.0219787950999999</v>
      </c>
      <c r="AM73" s="105">
        <v>0.9810472777</v>
      </c>
      <c r="AN73" s="105">
        <v>0.9868170127</v>
      </c>
      <c r="AO73" s="105">
        <v>0.33016773249999998</v>
      </c>
      <c r="AP73" s="105">
        <v>2.9494336383999999</v>
      </c>
      <c r="AQ73" s="105">
        <v>0.28978095710000001</v>
      </c>
      <c r="AR73" s="105">
        <v>2.3773842768</v>
      </c>
      <c r="AS73" s="105">
        <v>0.47837107179999999</v>
      </c>
      <c r="AT73" s="105">
        <v>11.815003732999999</v>
      </c>
      <c r="AU73" s="104" t="s">
        <v>28</v>
      </c>
      <c r="AV73" s="104" t="s">
        <v>28</v>
      </c>
      <c r="AW73" s="104" t="s">
        <v>28</v>
      </c>
      <c r="AX73" s="104" t="s">
        <v>28</v>
      </c>
      <c r="AY73" s="104" t="s">
        <v>28</v>
      </c>
      <c r="AZ73" s="104" t="s">
        <v>447</v>
      </c>
      <c r="BA73" s="104" t="s">
        <v>28</v>
      </c>
      <c r="BB73" s="104" t="s">
        <v>28</v>
      </c>
      <c r="BC73" s="114" t="s">
        <v>448</v>
      </c>
      <c r="BD73" s="115" t="s">
        <v>28</v>
      </c>
      <c r="BE73" s="115">
        <v>6</v>
      </c>
      <c r="BF73" s="115">
        <v>7</v>
      </c>
    </row>
    <row r="74" spans="1:93" x14ac:dyDescent="0.3">
      <c r="A74" s="10"/>
      <c r="B74" t="s">
        <v>187</v>
      </c>
      <c r="C74" s="104">
        <v>11</v>
      </c>
      <c r="D74" s="118">
        <v>240</v>
      </c>
      <c r="E74" s="113">
        <v>8.7105557340999997</v>
      </c>
      <c r="F74" s="105">
        <v>4.7926272667000003</v>
      </c>
      <c r="G74" s="105">
        <v>15.831354490000001</v>
      </c>
      <c r="H74" s="105">
        <v>0.53157414169999995</v>
      </c>
      <c r="I74" s="107">
        <v>4.5833333332999997</v>
      </c>
      <c r="J74" s="105">
        <v>2.5382507410000001</v>
      </c>
      <c r="K74" s="105">
        <v>8.2761502262000004</v>
      </c>
      <c r="L74" s="105">
        <v>0.82637760650000003</v>
      </c>
      <c r="M74" s="105">
        <v>0.4546805015</v>
      </c>
      <c r="N74" s="105">
        <v>1.5019336572999999</v>
      </c>
      <c r="O74" s="118">
        <v>10</v>
      </c>
      <c r="P74" s="118">
        <v>276</v>
      </c>
      <c r="Q74" s="113">
        <v>7.1223214694000001</v>
      </c>
      <c r="R74" s="105">
        <v>3.8116241183000001</v>
      </c>
      <c r="S74" s="105">
        <v>13.308621611</v>
      </c>
      <c r="T74" s="105">
        <v>0.24304983790000001</v>
      </c>
      <c r="U74" s="107">
        <v>3.6231884058000001</v>
      </c>
      <c r="V74" s="105">
        <v>1.9494735874</v>
      </c>
      <c r="W74" s="105">
        <v>6.7338661619</v>
      </c>
      <c r="X74" s="105">
        <v>0.6890992588</v>
      </c>
      <c r="Y74" s="105">
        <v>0.36878247720000001</v>
      </c>
      <c r="Z74" s="105">
        <v>1.2876365279999999</v>
      </c>
      <c r="AA74" s="118">
        <v>18</v>
      </c>
      <c r="AB74" s="118">
        <v>309</v>
      </c>
      <c r="AC74" s="113">
        <v>10.767137459000001</v>
      </c>
      <c r="AD74" s="105">
        <v>6.7373872638999996</v>
      </c>
      <c r="AE74" s="105">
        <v>17.207152345000001</v>
      </c>
      <c r="AF74" s="105">
        <v>0.88338018780000005</v>
      </c>
      <c r="AG74" s="107">
        <v>5.8252427184000002</v>
      </c>
      <c r="AH74" s="105">
        <v>3.6701507059999998</v>
      </c>
      <c r="AI74" s="105">
        <v>9.2457927335000001</v>
      </c>
      <c r="AJ74" s="105">
        <v>1.0357102520000001</v>
      </c>
      <c r="AK74" s="105">
        <v>0.64808135749999995</v>
      </c>
      <c r="AL74" s="105">
        <v>1.6551868274999999</v>
      </c>
      <c r="AM74" s="105">
        <v>0.29842905289999999</v>
      </c>
      <c r="AN74" s="105">
        <v>1.5117455039000001</v>
      </c>
      <c r="AO74" s="105">
        <v>0.6937039921</v>
      </c>
      <c r="AP74" s="105">
        <v>3.2944519487999999</v>
      </c>
      <c r="AQ74" s="105">
        <v>0.64731613860000004</v>
      </c>
      <c r="AR74" s="105">
        <v>0.81766556430000004</v>
      </c>
      <c r="AS74" s="105">
        <v>0.34517433180000001</v>
      </c>
      <c r="AT74" s="105">
        <v>1.9369255286</v>
      </c>
      <c r="AU74" s="104" t="s">
        <v>28</v>
      </c>
      <c r="AV74" s="104" t="s">
        <v>28</v>
      </c>
      <c r="AW74" s="104" t="s">
        <v>28</v>
      </c>
      <c r="AX74" s="104" t="s">
        <v>28</v>
      </c>
      <c r="AY74" s="104" t="s">
        <v>28</v>
      </c>
      <c r="AZ74" s="104" t="s">
        <v>28</v>
      </c>
      <c r="BA74" s="104" t="s">
        <v>28</v>
      </c>
      <c r="BB74" s="104" t="s">
        <v>28</v>
      </c>
      <c r="BC74" s="114" t="s">
        <v>28</v>
      </c>
      <c r="BD74" s="115">
        <v>11</v>
      </c>
      <c r="BE74" s="115">
        <v>10</v>
      </c>
      <c r="BF74" s="115">
        <v>18</v>
      </c>
    </row>
    <row r="75" spans="1:93" x14ac:dyDescent="0.3">
      <c r="A75" s="10"/>
      <c r="B75" t="s">
        <v>189</v>
      </c>
      <c r="C75" s="104">
        <v>20</v>
      </c>
      <c r="D75" s="118">
        <v>255</v>
      </c>
      <c r="E75" s="113">
        <v>15.439422971000001</v>
      </c>
      <c r="F75" s="105">
        <v>9.8820991739000004</v>
      </c>
      <c r="G75" s="105">
        <v>24.121978285000001</v>
      </c>
      <c r="H75" s="105">
        <v>9.3624461899999997E-2</v>
      </c>
      <c r="I75" s="107">
        <v>7.8431372549000002</v>
      </c>
      <c r="J75" s="105">
        <v>5.0600564738999996</v>
      </c>
      <c r="K75" s="105">
        <v>12.156939811999999</v>
      </c>
      <c r="L75" s="105">
        <v>1.4647507908999999</v>
      </c>
      <c r="M75" s="105">
        <v>0.93752289889999996</v>
      </c>
      <c r="N75" s="105">
        <v>2.2884719744000002</v>
      </c>
      <c r="O75" s="118">
        <v>13</v>
      </c>
      <c r="P75" s="118">
        <v>287</v>
      </c>
      <c r="Q75" s="113">
        <v>8.8377039318000001</v>
      </c>
      <c r="R75" s="105">
        <v>5.1038608848999996</v>
      </c>
      <c r="S75" s="105">
        <v>15.303122977999999</v>
      </c>
      <c r="T75" s="105">
        <v>0.57619059429999997</v>
      </c>
      <c r="U75" s="107">
        <v>4.5296167247000003</v>
      </c>
      <c r="V75" s="105">
        <v>2.6301506457000001</v>
      </c>
      <c r="W75" s="105">
        <v>7.8008564668</v>
      </c>
      <c r="X75" s="105">
        <v>0.85506604210000003</v>
      </c>
      <c r="Y75" s="105">
        <v>0.4938090436</v>
      </c>
      <c r="Z75" s="105">
        <v>1.4806086397</v>
      </c>
      <c r="AA75" s="118">
        <v>17</v>
      </c>
      <c r="AB75" s="118">
        <v>306</v>
      </c>
      <c r="AC75" s="113">
        <v>11.575405787999999</v>
      </c>
      <c r="AD75" s="105">
        <v>7.1503681057000001</v>
      </c>
      <c r="AE75" s="105">
        <v>18.738898077000002</v>
      </c>
      <c r="AF75" s="105">
        <v>0.66191718420000001</v>
      </c>
      <c r="AG75" s="107">
        <v>5.5555555555999998</v>
      </c>
      <c r="AH75" s="105">
        <v>3.4536696695</v>
      </c>
      <c r="AI75" s="105">
        <v>8.9366385569000002</v>
      </c>
      <c r="AJ75" s="105">
        <v>1.1134590312999999</v>
      </c>
      <c r="AK75" s="105">
        <v>0.68780672490000005</v>
      </c>
      <c r="AL75" s="105">
        <v>1.8025281950000001</v>
      </c>
      <c r="AM75" s="105">
        <v>0.46737393399999999</v>
      </c>
      <c r="AN75" s="105">
        <v>1.3097752399</v>
      </c>
      <c r="AO75" s="105">
        <v>0.63260668139999998</v>
      </c>
      <c r="AP75" s="105">
        <v>2.7118132475999999</v>
      </c>
      <c r="AQ75" s="105">
        <v>0.1206884488</v>
      </c>
      <c r="AR75" s="105">
        <v>0.5724115434</v>
      </c>
      <c r="AS75" s="105">
        <v>0.2829473052</v>
      </c>
      <c r="AT75" s="105">
        <v>1.1580070527999999</v>
      </c>
      <c r="AU75" s="104" t="s">
        <v>28</v>
      </c>
      <c r="AV75" s="104" t="s">
        <v>28</v>
      </c>
      <c r="AW75" s="104" t="s">
        <v>28</v>
      </c>
      <c r="AX75" s="104" t="s">
        <v>28</v>
      </c>
      <c r="AY75" s="104" t="s">
        <v>28</v>
      </c>
      <c r="AZ75" s="104" t="s">
        <v>28</v>
      </c>
      <c r="BA75" s="104" t="s">
        <v>28</v>
      </c>
      <c r="BB75" s="104" t="s">
        <v>28</v>
      </c>
      <c r="BC75" s="114" t="s">
        <v>28</v>
      </c>
      <c r="BD75" s="115">
        <v>20</v>
      </c>
      <c r="BE75" s="115">
        <v>13</v>
      </c>
      <c r="BF75" s="115">
        <v>17</v>
      </c>
      <c r="BQ75" s="52"/>
      <c r="CC75" s="4"/>
      <c r="CO75" s="4"/>
    </row>
    <row r="76" spans="1:93" x14ac:dyDescent="0.3">
      <c r="A76" s="10"/>
      <c r="B76" t="s">
        <v>190</v>
      </c>
      <c r="C76" s="104">
        <v>31</v>
      </c>
      <c r="D76" s="118">
        <v>434</v>
      </c>
      <c r="E76" s="113">
        <v>12.993122781</v>
      </c>
      <c r="F76" s="105">
        <v>9.0594179801999992</v>
      </c>
      <c r="G76" s="105">
        <v>18.634888022999998</v>
      </c>
      <c r="H76" s="105">
        <v>0.25557550540000001</v>
      </c>
      <c r="I76" s="107">
        <v>7.1428571428999996</v>
      </c>
      <c r="J76" s="105">
        <v>5.0233293599</v>
      </c>
      <c r="K76" s="105">
        <v>10.156691809</v>
      </c>
      <c r="L76" s="105">
        <v>1.2326682742999999</v>
      </c>
      <c r="M76" s="105">
        <v>0.85947445550000001</v>
      </c>
      <c r="N76" s="105">
        <v>1.7679071958000001</v>
      </c>
      <c r="O76" s="118">
        <v>44</v>
      </c>
      <c r="P76" s="118">
        <v>525</v>
      </c>
      <c r="Q76" s="113">
        <v>18.031825814000001</v>
      </c>
      <c r="R76" s="105">
        <v>13.295521236000001</v>
      </c>
      <c r="S76" s="105">
        <v>24.455358792999998</v>
      </c>
      <c r="T76" s="105">
        <v>3.4393009999999998E-4</v>
      </c>
      <c r="U76" s="107">
        <v>8.3809523810000002</v>
      </c>
      <c r="V76" s="105">
        <v>6.2369162478</v>
      </c>
      <c r="W76" s="105">
        <v>11.262033996</v>
      </c>
      <c r="X76" s="105">
        <v>1.7446162542999999</v>
      </c>
      <c r="Y76" s="105">
        <v>1.2863690398000001</v>
      </c>
      <c r="Z76" s="105">
        <v>2.3661062887000002</v>
      </c>
      <c r="AA76" s="118">
        <v>35</v>
      </c>
      <c r="AB76" s="118">
        <v>694</v>
      </c>
      <c r="AC76" s="113">
        <v>10.154441456000001</v>
      </c>
      <c r="AD76" s="105">
        <v>7.2338864185</v>
      </c>
      <c r="AE76" s="105">
        <v>14.254119475</v>
      </c>
      <c r="AF76" s="105">
        <v>0.89196831229999995</v>
      </c>
      <c r="AG76" s="107">
        <v>5.0432276656999999</v>
      </c>
      <c r="AH76" s="105">
        <v>3.6210060689999999</v>
      </c>
      <c r="AI76" s="105">
        <v>7.0240548629999999</v>
      </c>
      <c r="AJ76" s="105">
        <v>0.97677392519999995</v>
      </c>
      <c r="AK76" s="105">
        <v>0.69584050109999995</v>
      </c>
      <c r="AL76" s="105">
        <v>1.3711293025</v>
      </c>
      <c r="AM76" s="105">
        <v>1.2712762400000001E-2</v>
      </c>
      <c r="AN76" s="105">
        <v>0.56313994830000003</v>
      </c>
      <c r="AO76" s="105">
        <v>0.35847026320000003</v>
      </c>
      <c r="AP76" s="105">
        <v>0.88466641140000002</v>
      </c>
      <c r="AQ76" s="105">
        <v>0.16972714720000001</v>
      </c>
      <c r="AR76" s="105">
        <v>1.3877976923999999</v>
      </c>
      <c r="AS76" s="105">
        <v>0.86929441380000005</v>
      </c>
      <c r="AT76" s="105">
        <v>2.2155697823999998</v>
      </c>
      <c r="AU76" s="104" t="s">
        <v>28</v>
      </c>
      <c r="AV76" s="104">
        <v>2</v>
      </c>
      <c r="AW76" s="104" t="s">
        <v>28</v>
      </c>
      <c r="AX76" s="104" t="s">
        <v>28</v>
      </c>
      <c r="AY76" s="104" t="s">
        <v>28</v>
      </c>
      <c r="AZ76" s="104" t="s">
        <v>28</v>
      </c>
      <c r="BA76" s="104" t="s">
        <v>28</v>
      </c>
      <c r="BB76" s="104" t="s">
        <v>28</v>
      </c>
      <c r="BC76" s="114">
        <v>-2</v>
      </c>
      <c r="BD76" s="115">
        <v>31</v>
      </c>
      <c r="BE76" s="115">
        <v>44</v>
      </c>
      <c r="BF76" s="115">
        <v>35</v>
      </c>
      <c r="BQ76" s="52"/>
      <c r="CC76" s="4"/>
      <c r="CO76" s="4"/>
    </row>
    <row r="77" spans="1:93" x14ac:dyDescent="0.3">
      <c r="A77" s="10"/>
      <c r="B77" t="s">
        <v>193</v>
      </c>
      <c r="C77" s="104">
        <v>21</v>
      </c>
      <c r="D77" s="118">
        <v>547</v>
      </c>
      <c r="E77" s="113">
        <v>8.9259910118000008</v>
      </c>
      <c r="F77" s="105">
        <v>5.7811603474000002</v>
      </c>
      <c r="G77" s="105">
        <v>13.781543973</v>
      </c>
      <c r="H77" s="105">
        <v>0.45309620579999998</v>
      </c>
      <c r="I77" s="107">
        <v>3.8391224863</v>
      </c>
      <c r="J77" s="105">
        <v>2.5031366755</v>
      </c>
      <c r="K77" s="105">
        <v>5.8881568908000004</v>
      </c>
      <c r="L77" s="105">
        <v>0.84681612900000003</v>
      </c>
      <c r="M77" s="105">
        <v>0.54846345019999998</v>
      </c>
      <c r="N77" s="105">
        <v>1.307466443</v>
      </c>
      <c r="O77" s="118">
        <v>23</v>
      </c>
      <c r="P77" s="118">
        <v>672</v>
      </c>
      <c r="Q77" s="113">
        <v>8.2495900693999999</v>
      </c>
      <c r="R77" s="105">
        <v>5.4452884782000002</v>
      </c>
      <c r="S77" s="105">
        <v>12.498095663000001</v>
      </c>
      <c r="T77" s="105">
        <v>0.28748639970000001</v>
      </c>
      <c r="U77" s="107">
        <v>3.4226190476</v>
      </c>
      <c r="V77" s="105">
        <v>2.2744205566</v>
      </c>
      <c r="W77" s="105">
        <v>5.1504639768000002</v>
      </c>
      <c r="X77" s="105">
        <v>0.79816481559999997</v>
      </c>
      <c r="Y77" s="105">
        <v>0.52684286589999996</v>
      </c>
      <c r="Z77" s="105">
        <v>1.2092164746</v>
      </c>
      <c r="AA77" s="118">
        <v>34</v>
      </c>
      <c r="AB77" s="118">
        <v>837</v>
      </c>
      <c r="AC77" s="113">
        <v>9.5112544577999998</v>
      </c>
      <c r="AD77" s="105">
        <v>6.7457755555999999</v>
      </c>
      <c r="AE77" s="105">
        <v>13.410461201</v>
      </c>
      <c r="AF77" s="105">
        <v>0.61189804810000004</v>
      </c>
      <c r="AG77" s="107">
        <v>4.0621266428</v>
      </c>
      <c r="AH77" s="105">
        <v>2.9025091581</v>
      </c>
      <c r="AI77" s="105">
        <v>5.6850373119000004</v>
      </c>
      <c r="AJ77" s="105">
        <v>0.91490461499999998</v>
      </c>
      <c r="AK77" s="105">
        <v>0.64888824229999997</v>
      </c>
      <c r="AL77" s="105">
        <v>1.2899763008</v>
      </c>
      <c r="AM77" s="105">
        <v>0.60244056099999999</v>
      </c>
      <c r="AN77" s="105">
        <v>1.1529366160000001</v>
      </c>
      <c r="AO77" s="105">
        <v>0.67491740290000002</v>
      </c>
      <c r="AP77" s="105">
        <v>1.9695192844</v>
      </c>
      <c r="AQ77" s="105">
        <v>0.79606393009999998</v>
      </c>
      <c r="AR77" s="105">
        <v>0.92422119390000002</v>
      </c>
      <c r="AS77" s="105">
        <v>0.50842972320000002</v>
      </c>
      <c r="AT77" s="105">
        <v>1.6800450016999999</v>
      </c>
      <c r="AU77" s="104" t="s">
        <v>28</v>
      </c>
      <c r="AV77" s="104" t="s">
        <v>28</v>
      </c>
      <c r="AW77" s="104" t="s">
        <v>28</v>
      </c>
      <c r="AX77" s="104" t="s">
        <v>28</v>
      </c>
      <c r="AY77" s="104" t="s">
        <v>28</v>
      </c>
      <c r="AZ77" s="104" t="s">
        <v>28</v>
      </c>
      <c r="BA77" s="104" t="s">
        <v>28</v>
      </c>
      <c r="BB77" s="104" t="s">
        <v>28</v>
      </c>
      <c r="BC77" s="114" t="s">
        <v>28</v>
      </c>
      <c r="BD77" s="115">
        <v>21</v>
      </c>
      <c r="BE77" s="115">
        <v>23</v>
      </c>
      <c r="BF77" s="115">
        <v>34</v>
      </c>
    </row>
    <row r="78" spans="1:93" x14ac:dyDescent="0.3">
      <c r="A78" s="10"/>
      <c r="B78" t="s">
        <v>191</v>
      </c>
      <c r="C78" s="104">
        <v>18</v>
      </c>
      <c r="D78" s="118">
        <v>377</v>
      </c>
      <c r="E78" s="113">
        <v>9.1153835741000009</v>
      </c>
      <c r="F78" s="105">
        <v>5.7066313126999999</v>
      </c>
      <c r="G78" s="105">
        <v>14.560291904</v>
      </c>
      <c r="H78" s="105">
        <v>0.54320526979999995</v>
      </c>
      <c r="I78" s="107">
        <v>4.7745358089999996</v>
      </c>
      <c r="J78" s="105">
        <v>3.0081606583</v>
      </c>
      <c r="K78" s="105">
        <v>7.5781165905999996</v>
      </c>
      <c r="L78" s="105">
        <v>0.86478395760000004</v>
      </c>
      <c r="M78" s="105">
        <v>0.54139281920000004</v>
      </c>
      <c r="N78" s="105">
        <v>1.3813469014999999</v>
      </c>
      <c r="O78" s="118">
        <v>20</v>
      </c>
      <c r="P78" s="118">
        <v>473</v>
      </c>
      <c r="Q78" s="113">
        <v>9.1691072093999999</v>
      </c>
      <c r="R78" s="105">
        <v>5.8779416146000001</v>
      </c>
      <c r="S78" s="105">
        <v>14.303055820000001</v>
      </c>
      <c r="T78" s="105">
        <v>0.59755198460000003</v>
      </c>
      <c r="U78" s="107">
        <v>4.2283298096999999</v>
      </c>
      <c r="V78" s="105">
        <v>2.7279374225000002</v>
      </c>
      <c r="W78" s="105">
        <v>6.5539527527999999</v>
      </c>
      <c r="X78" s="105">
        <v>0.88712999120000002</v>
      </c>
      <c r="Y78" s="105">
        <v>0.56870294710000002</v>
      </c>
      <c r="Z78" s="105">
        <v>1.3838500841000001</v>
      </c>
      <c r="AA78" s="118">
        <v>26</v>
      </c>
      <c r="AB78" s="118">
        <v>569</v>
      </c>
      <c r="AC78" s="113">
        <v>10.380405773</v>
      </c>
      <c r="AD78" s="105">
        <v>7.0192945420999999</v>
      </c>
      <c r="AE78" s="105">
        <v>15.350947787000001</v>
      </c>
      <c r="AF78" s="105">
        <v>0.99403955060000004</v>
      </c>
      <c r="AG78" s="107">
        <v>4.5694200351000003</v>
      </c>
      <c r="AH78" s="105">
        <v>3.1111913644999998</v>
      </c>
      <c r="AI78" s="105">
        <v>6.7111267073</v>
      </c>
      <c r="AJ78" s="105">
        <v>0.99850983790000003</v>
      </c>
      <c r="AK78" s="105">
        <v>0.67519852390000001</v>
      </c>
      <c r="AL78" s="105">
        <v>1.4766351838</v>
      </c>
      <c r="AM78" s="105">
        <v>0.67968800799999995</v>
      </c>
      <c r="AN78" s="105">
        <v>1.1321064892999999</v>
      </c>
      <c r="AO78" s="105">
        <v>0.62818408400000003</v>
      </c>
      <c r="AP78" s="105">
        <v>2.0402699395999999</v>
      </c>
      <c r="AQ78" s="105">
        <v>0.98570053300000005</v>
      </c>
      <c r="AR78" s="105">
        <v>1.0058937327999999</v>
      </c>
      <c r="AS78" s="105">
        <v>0.52900872710000002</v>
      </c>
      <c r="AT78" s="105">
        <v>1.9126758216999999</v>
      </c>
      <c r="AU78" s="104" t="s">
        <v>28</v>
      </c>
      <c r="AV78" s="104" t="s">
        <v>28</v>
      </c>
      <c r="AW78" s="104" t="s">
        <v>28</v>
      </c>
      <c r="AX78" s="104" t="s">
        <v>28</v>
      </c>
      <c r="AY78" s="104" t="s">
        <v>28</v>
      </c>
      <c r="AZ78" s="104" t="s">
        <v>28</v>
      </c>
      <c r="BA78" s="104" t="s">
        <v>28</v>
      </c>
      <c r="BB78" s="104" t="s">
        <v>28</v>
      </c>
      <c r="BC78" s="114" t="s">
        <v>28</v>
      </c>
      <c r="BD78" s="115">
        <v>18</v>
      </c>
      <c r="BE78" s="115">
        <v>20</v>
      </c>
      <c r="BF78" s="115">
        <v>26</v>
      </c>
      <c r="BQ78" s="52"/>
      <c r="CO78" s="4"/>
    </row>
    <row r="79" spans="1:93" x14ac:dyDescent="0.3">
      <c r="A79" s="10"/>
      <c r="B79" t="s">
        <v>192</v>
      </c>
      <c r="C79" s="104">
        <v>33</v>
      </c>
      <c r="D79" s="118">
        <v>392</v>
      </c>
      <c r="E79" s="113">
        <v>11.132985447999999</v>
      </c>
      <c r="F79" s="105">
        <v>7.8409590759999999</v>
      </c>
      <c r="G79" s="105">
        <v>15.807168967000001</v>
      </c>
      <c r="H79" s="105">
        <v>0.7598456334</v>
      </c>
      <c r="I79" s="107">
        <v>8.4183673469000002</v>
      </c>
      <c r="J79" s="105">
        <v>5.9848421924000004</v>
      </c>
      <c r="K79" s="105">
        <v>11.841399741</v>
      </c>
      <c r="L79" s="105">
        <v>1.0561955112999999</v>
      </c>
      <c r="M79" s="105">
        <v>0.74387825439999999</v>
      </c>
      <c r="N79" s="105">
        <v>1.4996391568</v>
      </c>
      <c r="O79" s="118">
        <v>33</v>
      </c>
      <c r="P79" s="118">
        <v>442</v>
      </c>
      <c r="Q79" s="113">
        <v>10.050602586</v>
      </c>
      <c r="R79" s="105">
        <v>7.0711975920999999</v>
      </c>
      <c r="S79" s="105">
        <v>14.285361287000001</v>
      </c>
      <c r="T79" s="105">
        <v>0.87609513260000005</v>
      </c>
      <c r="U79" s="107">
        <v>7.4660633483999996</v>
      </c>
      <c r="V79" s="105">
        <v>5.3078238447999997</v>
      </c>
      <c r="W79" s="105">
        <v>10.501874883999999</v>
      </c>
      <c r="X79" s="105">
        <v>0.97241648280000004</v>
      </c>
      <c r="Y79" s="105">
        <v>0.68415291850000004</v>
      </c>
      <c r="Z79" s="105">
        <v>1.3821381017000001</v>
      </c>
      <c r="AA79" s="118">
        <v>31</v>
      </c>
      <c r="AB79" s="118">
        <v>533</v>
      </c>
      <c r="AC79" s="113">
        <v>9.5696478481000007</v>
      </c>
      <c r="AD79" s="105">
        <v>6.6757901226999996</v>
      </c>
      <c r="AE79" s="105">
        <v>13.717950721999999</v>
      </c>
      <c r="AF79" s="105">
        <v>0.65217968069999999</v>
      </c>
      <c r="AG79" s="107">
        <v>5.8161350843999999</v>
      </c>
      <c r="AH79" s="105">
        <v>4.0902906982999996</v>
      </c>
      <c r="AI79" s="105">
        <v>8.2701768200999997</v>
      </c>
      <c r="AJ79" s="105">
        <v>0.92052157980000004</v>
      </c>
      <c r="AK79" s="105">
        <v>0.64215621810000001</v>
      </c>
      <c r="AL79" s="105">
        <v>1.3195542689999999</v>
      </c>
      <c r="AM79" s="105">
        <v>0.84741439590000001</v>
      </c>
      <c r="AN79" s="105">
        <v>0.95214667639999995</v>
      </c>
      <c r="AO79" s="105">
        <v>0.57780665769999995</v>
      </c>
      <c r="AP79" s="105">
        <v>1.5690080433</v>
      </c>
      <c r="AQ79" s="105">
        <v>0.68392570870000002</v>
      </c>
      <c r="AR79" s="105">
        <v>0.90277694450000001</v>
      </c>
      <c r="AS79" s="105">
        <v>0.55173555190000001</v>
      </c>
      <c r="AT79" s="105">
        <v>1.4771681991000001</v>
      </c>
      <c r="AU79" s="104" t="s">
        <v>28</v>
      </c>
      <c r="AV79" s="104" t="s">
        <v>28</v>
      </c>
      <c r="AW79" s="104" t="s">
        <v>28</v>
      </c>
      <c r="AX79" s="104" t="s">
        <v>28</v>
      </c>
      <c r="AY79" s="104" t="s">
        <v>28</v>
      </c>
      <c r="AZ79" s="104" t="s">
        <v>28</v>
      </c>
      <c r="BA79" s="104" t="s">
        <v>28</v>
      </c>
      <c r="BB79" s="104" t="s">
        <v>28</v>
      </c>
      <c r="BC79" s="114" t="s">
        <v>28</v>
      </c>
      <c r="BD79" s="115">
        <v>33</v>
      </c>
      <c r="BE79" s="115">
        <v>33</v>
      </c>
      <c r="BF79" s="115">
        <v>31</v>
      </c>
      <c r="BQ79" s="52"/>
      <c r="CC79" s="4"/>
      <c r="CO79" s="4"/>
    </row>
    <row r="80" spans="1:93" x14ac:dyDescent="0.3">
      <c r="A80" s="10"/>
      <c r="B80" t="s">
        <v>148</v>
      </c>
      <c r="C80" s="104">
        <v>8</v>
      </c>
      <c r="D80" s="118">
        <v>294</v>
      </c>
      <c r="E80" s="113">
        <v>5.2845280855999999</v>
      </c>
      <c r="F80" s="105">
        <v>2.6285513019</v>
      </c>
      <c r="G80" s="105">
        <v>10.624193284</v>
      </c>
      <c r="H80" s="105">
        <v>5.2646782699999999E-2</v>
      </c>
      <c r="I80" s="107">
        <v>2.7210884354</v>
      </c>
      <c r="J80" s="105">
        <v>1.3608099148999999</v>
      </c>
      <c r="K80" s="105">
        <v>5.4411142893999997</v>
      </c>
      <c r="L80" s="105">
        <v>0.50134753789999997</v>
      </c>
      <c r="M80" s="105">
        <v>0.24937282990000001</v>
      </c>
      <c r="N80" s="105">
        <v>1.0079259790999999</v>
      </c>
      <c r="O80" s="118">
        <v>19</v>
      </c>
      <c r="P80" s="118">
        <v>338</v>
      </c>
      <c r="Q80" s="113">
        <v>10.633323419</v>
      </c>
      <c r="R80" s="105">
        <v>6.7327388079999997</v>
      </c>
      <c r="S80" s="105">
        <v>16.793695723999999</v>
      </c>
      <c r="T80" s="105">
        <v>0.90309601880000001</v>
      </c>
      <c r="U80" s="107">
        <v>5.6213017751000001</v>
      </c>
      <c r="V80" s="105">
        <v>3.5855672627000001</v>
      </c>
      <c r="W80" s="105">
        <v>8.8128408512000007</v>
      </c>
      <c r="X80" s="105">
        <v>1.0287959226000001</v>
      </c>
      <c r="Y80" s="105">
        <v>0.65140633459999997</v>
      </c>
      <c r="Z80" s="105">
        <v>1.6248246202000001</v>
      </c>
      <c r="AA80" s="118">
        <v>32</v>
      </c>
      <c r="AB80" s="118">
        <v>388</v>
      </c>
      <c r="AC80" s="113">
        <v>15.367020342</v>
      </c>
      <c r="AD80" s="105">
        <v>10.776953597</v>
      </c>
      <c r="AE80" s="105">
        <v>21.912065599000002</v>
      </c>
      <c r="AF80" s="105">
        <v>3.0864292000000002E-2</v>
      </c>
      <c r="AG80" s="107">
        <v>8.2474226803999997</v>
      </c>
      <c r="AH80" s="105">
        <v>5.8323779162999996</v>
      </c>
      <c r="AI80" s="105">
        <v>11.662478297</v>
      </c>
      <c r="AJ80" s="105">
        <v>1.4781812316</v>
      </c>
      <c r="AK80" s="105">
        <v>1.0366544839</v>
      </c>
      <c r="AL80" s="105">
        <v>2.1077608668000001</v>
      </c>
      <c r="AM80" s="105">
        <v>0.20962041209999999</v>
      </c>
      <c r="AN80" s="105">
        <v>1.4451756742999999</v>
      </c>
      <c r="AO80" s="105">
        <v>0.81300091029999999</v>
      </c>
      <c r="AP80" s="105">
        <v>2.5689180700000001</v>
      </c>
      <c r="AQ80" s="105">
        <v>9.9594388800000003E-2</v>
      </c>
      <c r="AR80" s="105">
        <v>2.0121613976999999</v>
      </c>
      <c r="AS80" s="105">
        <v>0.87550575829999999</v>
      </c>
      <c r="AT80" s="105">
        <v>4.6245195445</v>
      </c>
      <c r="AU80" s="104" t="s">
        <v>28</v>
      </c>
      <c r="AV80" s="104" t="s">
        <v>28</v>
      </c>
      <c r="AW80" s="104" t="s">
        <v>28</v>
      </c>
      <c r="AX80" s="104" t="s">
        <v>28</v>
      </c>
      <c r="AY80" s="104" t="s">
        <v>28</v>
      </c>
      <c r="AZ80" s="104" t="s">
        <v>28</v>
      </c>
      <c r="BA80" s="104" t="s">
        <v>28</v>
      </c>
      <c r="BB80" s="104" t="s">
        <v>28</v>
      </c>
      <c r="BC80" s="114" t="s">
        <v>28</v>
      </c>
      <c r="BD80" s="115">
        <v>8</v>
      </c>
      <c r="BE80" s="115">
        <v>19</v>
      </c>
      <c r="BF80" s="115">
        <v>32</v>
      </c>
    </row>
    <row r="81" spans="1:93" x14ac:dyDescent="0.3">
      <c r="A81" s="10"/>
      <c r="B81" t="s">
        <v>195</v>
      </c>
      <c r="C81" s="104" t="s">
        <v>28</v>
      </c>
      <c r="D81" s="118" t="s">
        <v>28</v>
      </c>
      <c r="E81" s="113" t="s">
        <v>28</v>
      </c>
      <c r="F81" s="105" t="s">
        <v>28</v>
      </c>
      <c r="G81" s="105" t="s">
        <v>28</v>
      </c>
      <c r="H81" s="105" t="s">
        <v>28</v>
      </c>
      <c r="I81" s="107" t="s">
        <v>28</v>
      </c>
      <c r="J81" s="105" t="s">
        <v>28</v>
      </c>
      <c r="K81" s="105" t="s">
        <v>28</v>
      </c>
      <c r="L81" s="105" t="s">
        <v>28</v>
      </c>
      <c r="M81" s="105" t="s">
        <v>28</v>
      </c>
      <c r="N81" s="105" t="s">
        <v>28</v>
      </c>
      <c r="O81" s="118">
        <v>6</v>
      </c>
      <c r="P81" s="118">
        <v>154</v>
      </c>
      <c r="Q81" s="113">
        <v>7.0221036322000003</v>
      </c>
      <c r="R81" s="105">
        <v>3.1331146628000002</v>
      </c>
      <c r="S81" s="105">
        <v>15.738313062</v>
      </c>
      <c r="T81" s="105">
        <v>0.34785796400000002</v>
      </c>
      <c r="U81" s="107">
        <v>3.8961038961000001</v>
      </c>
      <c r="V81" s="105">
        <v>1.7503663463000001</v>
      </c>
      <c r="W81" s="105">
        <v>8.6722562975000006</v>
      </c>
      <c r="X81" s="105">
        <v>0.67940297689999996</v>
      </c>
      <c r="Y81" s="105">
        <v>0.30313529109999998</v>
      </c>
      <c r="Z81" s="105">
        <v>1.5227141758</v>
      </c>
      <c r="AA81" s="118">
        <v>7</v>
      </c>
      <c r="AB81" s="118">
        <v>186</v>
      </c>
      <c r="AC81" s="113">
        <v>6.9424450422000001</v>
      </c>
      <c r="AD81" s="105">
        <v>3.2866098907999999</v>
      </c>
      <c r="AE81" s="105">
        <v>14.664820215000001</v>
      </c>
      <c r="AF81" s="105">
        <v>0.28994575550000001</v>
      </c>
      <c r="AG81" s="107">
        <v>3.7634408601999998</v>
      </c>
      <c r="AH81" s="105">
        <v>1.79415993</v>
      </c>
      <c r="AI81" s="105">
        <v>7.8942166035000003</v>
      </c>
      <c r="AJ81" s="105">
        <v>0.66780623279999995</v>
      </c>
      <c r="AK81" s="105">
        <v>0.3161448966</v>
      </c>
      <c r="AL81" s="105">
        <v>1.4106353428</v>
      </c>
      <c r="AM81" s="105">
        <v>0.98375933900000001</v>
      </c>
      <c r="AN81" s="105">
        <v>0.98865602190000001</v>
      </c>
      <c r="AO81" s="105">
        <v>0.32959333639999999</v>
      </c>
      <c r="AP81" s="105">
        <v>2.9655961503000001</v>
      </c>
      <c r="AQ81" s="105">
        <v>0.4717762761</v>
      </c>
      <c r="AR81" s="105">
        <v>1.5951032778000001</v>
      </c>
      <c r="AS81" s="105">
        <v>0.44714637559999998</v>
      </c>
      <c r="AT81" s="105">
        <v>5.6902048307999999</v>
      </c>
      <c r="AU81" s="104" t="s">
        <v>28</v>
      </c>
      <c r="AV81" s="104" t="s">
        <v>28</v>
      </c>
      <c r="AW81" s="104" t="s">
        <v>28</v>
      </c>
      <c r="AX81" s="104" t="s">
        <v>28</v>
      </c>
      <c r="AY81" s="104" t="s">
        <v>28</v>
      </c>
      <c r="AZ81" s="104" t="s">
        <v>447</v>
      </c>
      <c r="BA81" s="104" t="s">
        <v>28</v>
      </c>
      <c r="BB81" s="104" t="s">
        <v>28</v>
      </c>
      <c r="BC81" s="114" t="s">
        <v>448</v>
      </c>
      <c r="BD81" s="115" t="s">
        <v>28</v>
      </c>
      <c r="BE81" s="115">
        <v>6</v>
      </c>
      <c r="BF81" s="115">
        <v>7</v>
      </c>
      <c r="BQ81" s="52"/>
      <c r="CC81" s="4"/>
      <c r="CO81" s="4"/>
    </row>
    <row r="82" spans="1:93" x14ac:dyDescent="0.3">
      <c r="A82" s="10"/>
      <c r="B82" t="s">
        <v>194</v>
      </c>
      <c r="C82" s="104">
        <v>24</v>
      </c>
      <c r="D82" s="118">
        <v>616</v>
      </c>
      <c r="E82" s="113">
        <v>8.9044010987999993</v>
      </c>
      <c r="F82" s="105">
        <v>5.9273163107000002</v>
      </c>
      <c r="G82" s="105">
        <v>13.376772012</v>
      </c>
      <c r="H82" s="105">
        <v>0.41655199040000002</v>
      </c>
      <c r="I82" s="107">
        <v>3.8961038961000001</v>
      </c>
      <c r="J82" s="105">
        <v>2.6114381365999999</v>
      </c>
      <c r="K82" s="105">
        <v>5.8127456118999996</v>
      </c>
      <c r="L82" s="105">
        <v>0.84476787610000004</v>
      </c>
      <c r="M82" s="105">
        <v>0.56232938690000001</v>
      </c>
      <c r="N82" s="105">
        <v>1.2690653932</v>
      </c>
      <c r="O82" s="118">
        <v>31</v>
      </c>
      <c r="P82" s="118">
        <v>777</v>
      </c>
      <c r="Q82" s="113">
        <v>9.4708319861000003</v>
      </c>
      <c r="R82" s="105">
        <v>6.6097603227999997</v>
      </c>
      <c r="S82" s="105">
        <v>13.570334494000001</v>
      </c>
      <c r="T82" s="105">
        <v>0.6339305865</v>
      </c>
      <c r="U82" s="107">
        <v>3.9897039897000002</v>
      </c>
      <c r="V82" s="105">
        <v>2.8058236064000002</v>
      </c>
      <c r="W82" s="105">
        <v>5.6731071365999997</v>
      </c>
      <c r="X82" s="105">
        <v>0.91632248419999995</v>
      </c>
      <c r="Y82" s="105">
        <v>0.63950791309999999</v>
      </c>
      <c r="Z82" s="105">
        <v>1.3129577881000001</v>
      </c>
      <c r="AA82" s="118">
        <v>51</v>
      </c>
      <c r="AB82" s="118">
        <v>945</v>
      </c>
      <c r="AC82" s="113">
        <v>12.803632611999999</v>
      </c>
      <c r="AD82" s="105">
        <v>9.6359805433000005</v>
      </c>
      <c r="AE82" s="105">
        <v>17.012592265999999</v>
      </c>
      <c r="AF82" s="105">
        <v>0.15085396700000001</v>
      </c>
      <c r="AG82" s="107">
        <v>5.3968253967999997</v>
      </c>
      <c r="AH82" s="105">
        <v>4.1015339501000003</v>
      </c>
      <c r="AI82" s="105">
        <v>7.1011784170999999</v>
      </c>
      <c r="AJ82" s="105">
        <v>1.2316043711</v>
      </c>
      <c r="AK82" s="105">
        <v>0.92690224070000005</v>
      </c>
      <c r="AL82" s="105">
        <v>1.6364717446999999</v>
      </c>
      <c r="AM82" s="105">
        <v>0.19320603510000001</v>
      </c>
      <c r="AN82" s="105">
        <v>1.3519015679999999</v>
      </c>
      <c r="AO82" s="105">
        <v>0.85841794599999999</v>
      </c>
      <c r="AP82" s="105">
        <v>2.1290769352000001</v>
      </c>
      <c r="AQ82" s="105">
        <v>0.82267407950000004</v>
      </c>
      <c r="AR82" s="105">
        <v>1.0636124631999999</v>
      </c>
      <c r="AS82" s="105">
        <v>0.62021842650000003</v>
      </c>
      <c r="AT82" s="105">
        <v>1.8239888134</v>
      </c>
      <c r="AU82" s="104" t="s">
        <v>28</v>
      </c>
      <c r="AV82" s="104" t="s">
        <v>28</v>
      </c>
      <c r="AW82" s="104" t="s">
        <v>28</v>
      </c>
      <c r="AX82" s="104" t="s">
        <v>28</v>
      </c>
      <c r="AY82" s="104" t="s">
        <v>28</v>
      </c>
      <c r="AZ82" s="104" t="s">
        <v>28</v>
      </c>
      <c r="BA82" s="104" t="s">
        <v>28</v>
      </c>
      <c r="BB82" s="104" t="s">
        <v>28</v>
      </c>
      <c r="BC82" s="114" t="s">
        <v>28</v>
      </c>
      <c r="BD82" s="115">
        <v>24</v>
      </c>
      <c r="BE82" s="115">
        <v>31</v>
      </c>
      <c r="BF82" s="115">
        <v>51</v>
      </c>
      <c r="BQ82" s="52"/>
      <c r="CC82" s="4"/>
      <c r="CO82" s="4"/>
    </row>
    <row r="83" spans="1:93" x14ac:dyDescent="0.3">
      <c r="A83" s="10"/>
      <c r="B83" t="s">
        <v>196</v>
      </c>
      <c r="C83" s="104">
        <v>17</v>
      </c>
      <c r="D83" s="118">
        <v>303</v>
      </c>
      <c r="E83" s="113">
        <v>12.972193352</v>
      </c>
      <c r="F83" s="105">
        <v>8.0069756953999995</v>
      </c>
      <c r="G83" s="105">
        <v>21.016399544999999</v>
      </c>
      <c r="H83" s="105">
        <v>0.39913040500000002</v>
      </c>
      <c r="I83" s="107">
        <v>5.6105610560999999</v>
      </c>
      <c r="J83" s="105">
        <v>3.4878644187000001</v>
      </c>
      <c r="K83" s="105">
        <v>9.0251201267999992</v>
      </c>
      <c r="L83" s="105">
        <v>1.2306826821000001</v>
      </c>
      <c r="M83" s="105">
        <v>0.75962838799999999</v>
      </c>
      <c r="N83" s="105">
        <v>1.9938431581</v>
      </c>
      <c r="O83" s="118">
        <v>11</v>
      </c>
      <c r="P83" s="118">
        <v>358</v>
      </c>
      <c r="Q83" s="113">
        <v>7.1220667307000003</v>
      </c>
      <c r="R83" s="105">
        <v>3.9222168979999998</v>
      </c>
      <c r="S83" s="105">
        <v>12.932439952999999</v>
      </c>
      <c r="T83" s="105">
        <v>0.22111940199999999</v>
      </c>
      <c r="U83" s="107">
        <v>3.0726256983</v>
      </c>
      <c r="V83" s="105">
        <v>1.7016206085000001</v>
      </c>
      <c r="W83" s="105">
        <v>5.5482571349000001</v>
      </c>
      <c r="X83" s="105">
        <v>0.6890746123</v>
      </c>
      <c r="Y83" s="105">
        <v>0.37948255619999999</v>
      </c>
      <c r="Z83" s="105">
        <v>1.2512401785</v>
      </c>
      <c r="AA83" s="118">
        <v>22</v>
      </c>
      <c r="AB83" s="118">
        <v>409</v>
      </c>
      <c r="AC83" s="113">
        <v>11.347900832000001</v>
      </c>
      <c r="AD83" s="105">
        <v>7.4209795052</v>
      </c>
      <c r="AE83" s="105">
        <v>17.352810798</v>
      </c>
      <c r="AF83" s="105">
        <v>0.68595739369999997</v>
      </c>
      <c r="AG83" s="107">
        <v>5.3789731051</v>
      </c>
      <c r="AH83" s="105">
        <v>3.5417882599000001</v>
      </c>
      <c r="AI83" s="105">
        <v>8.1691364764000003</v>
      </c>
      <c r="AJ83" s="105">
        <v>1.0915749217999999</v>
      </c>
      <c r="AK83" s="105">
        <v>0.71383732050000004</v>
      </c>
      <c r="AL83" s="105">
        <v>1.6691979750999999</v>
      </c>
      <c r="AM83" s="105">
        <v>0.21081998699999999</v>
      </c>
      <c r="AN83" s="105">
        <v>1.5933437949</v>
      </c>
      <c r="AO83" s="105">
        <v>0.76811652880000003</v>
      </c>
      <c r="AP83" s="105">
        <v>3.3051553420999999</v>
      </c>
      <c r="AQ83" s="105">
        <v>0.12427268029999999</v>
      </c>
      <c r="AR83" s="105">
        <v>0.54902563790000003</v>
      </c>
      <c r="AS83" s="105">
        <v>0.25558917809999998</v>
      </c>
      <c r="AT83" s="105">
        <v>1.1793502111</v>
      </c>
      <c r="AU83" s="104" t="s">
        <v>28</v>
      </c>
      <c r="AV83" s="104" t="s">
        <v>28</v>
      </c>
      <c r="AW83" s="104" t="s">
        <v>28</v>
      </c>
      <c r="AX83" s="104" t="s">
        <v>28</v>
      </c>
      <c r="AY83" s="104" t="s">
        <v>28</v>
      </c>
      <c r="AZ83" s="104" t="s">
        <v>28</v>
      </c>
      <c r="BA83" s="104" t="s">
        <v>28</v>
      </c>
      <c r="BB83" s="104" t="s">
        <v>28</v>
      </c>
      <c r="BC83" s="114" t="s">
        <v>28</v>
      </c>
      <c r="BD83" s="115">
        <v>17</v>
      </c>
      <c r="BE83" s="115">
        <v>11</v>
      </c>
      <c r="BF83" s="115">
        <v>22</v>
      </c>
      <c r="BQ83" s="52"/>
      <c r="CC83" s="4"/>
      <c r="CO83" s="4"/>
    </row>
    <row r="84" spans="1:93" s="3" customFormat="1" x14ac:dyDescent="0.3">
      <c r="A84" s="10" t="s">
        <v>233</v>
      </c>
      <c r="B84" s="3" t="s">
        <v>98</v>
      </c>
      <c r="C84" s="110">
        <v>699</v>
      </c>
      <c r="D84" s="117">
        <v>9515</v>
      </c>
      <c r="E84" s="106">
        <v>10.510744583999999</v>
      </c>
      <c r="F84" s="111">
        <v>9.5072243761999999</v>
      </c>
      <c r="G84" s="111">
        <v>11.6201898</v>
      </c>
      <c r="H84" s="111">
        <v>0.95574727960000005</v>
      </c>
      <c r="I84" s="112">
        <v>7.3462953231999997</v>
      </c>
      <c r="J84" s="111">
        <v>6.8213916290999999</v>
      </c>
      <c r="K84" s="111">
        <v>7.9115901725000004</v>
      </c>
      <c r="L84" s="111">
        <v>0.99716300739999997</v>
      </c>
      <c r="M84" s="111">
        <v>0.90195821759999995</v>
      </c>
      <c r="N84" s="111">
        <v>1.10241699</v>
      </c>
      <c r="O84" s="117">
        <v>908</v>
      </c>
      <c r="P84" s="117">
        <v>11706</v>
      </c>
      <c r="Q84" s="106">
        <v>10.245293718999999</v>
      </c>
      <c r="R84" s="111">
        <v>9.3419803481999999</v>
      </c>
      <c r="S84" s="111">
        <v>11.235952064999999</v>
      </c>
      <c r="T84" s="111">
        <v>0.8520123919</v>
      </c>
      <c r="U84" s="112">
        <v>7.7567059627999999</v>
      </c>
      <c r="V84" s="111">
        <v>7.2682392292999998</v>
      </c>
      <c r="W84" s="111">
        <v>8.2780004199999997</v>
      </c>
      <c r="X84" s="111">
        <v>0.99125325060000002</v>
      </c>
      <c r="Y84" s="111">
        <v>0.90385582310000001</v>
      </c>
      <c r="Z84" s="111">
        <v>1.0871014842</v>
      </c>
      <c r="AA84" s="117">
        <v>1117</v>
      </c>
      <c r="AB84" s="117">
        <v>13907</v>
      </c>
      <c r="AC84" s="106">
        <v>10.295041141</v>
      </c>
      <c r="AD84" s="111">
        <v>9.4391840434999992</v>
      </c>
      <c r="AE84" s="111">
        <v>11.228499371</v>
      </c>
      <c r="AF84" s="111">
        <v>0.82575370940000004</v>
      </c>
      <c r="AG84" s="112">
        <v>8.0319263680000006</v>
      </c>
      <c r="AH84" s="111">
        <v>7.5744495078999998</v>
      </c>
      <c r="AI84" s="111">
        <v>8.5170336292000002</v>
      </c>
      <c r="AJ84" s="111">
        <v>0.99029846089999995</v>
      </c>
      <c r="AK84" s="111">
        <v>0.90797203260000003</v>
      </c>
      <c r="AL84" s="111">
        <v>1.0800894811999999</v>
      </c>
      <c r="AM84" s="111">
        <v>0.93164721039999998</v>
      </c>
      <c r="AN84" s="111">
        <v>1.0048556365000001</v>
      </c>
      <c r="AO84" s="111">
        <v>0.89956646620000003</v>
      </c>
      <c r="AP84" s="111">
        <v>1.1224683091000001</v>
      </c>
      <c r="AQ84" s="111">
        <v>0.6777417147</v>
      </c>
      <c r="AR84" s="111">
        <v>0.97474480870000002</v>
      </c>
      <c r="AS84" s="111">
        <v>0.86396071419999998</v>
      </c>
      <c r="AT84" s="111">
        <v>1.0997345438999999</v>
      </c>
      <c r="AU84" s="110" t="s">
        <v>28</v>
      </c>
      <c r="AV84" s="110" t="s">
        <v>28</v>
      </c>
      <c r="AW84" s="110" t="s">
        <v>28</v>
      </c>
      <c r="AX84" s="110" t="s">
        <v>28</v>
      </c>
      <c r="AY84" s="110" t="s">
        <v>28</v>
      </c>
      <c r="AZ84" s="110" t="s">
        <v>28</v>
      </c>
      <c r="BA84" s="110" t="s">
        <v>28</v>
      </c>
      <c r="BB84" s="110" t="s">
        <v>28</v>
      </c>
      <c r="BC84" s="108" t="s">
        <v>28</v>
      </c>
      <c r="BD84" s="109">
        <v>699</v>
      </c>
      <c r="BE84" s="109">
        <v>908</v>
      </c>
      <c r="BF84" s="109">
        <v>1117</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1092</v>
      </c>
      <c r="D85" s="118">
        <v>9100</v>
      </c>
      <c r="E85" s="113">
        <v>10.915770616</v>
      </c>
      <c r="F85" s="105">
        <v>9.9636289431999998</v>
      </c>
      <c r="G85" s="105">
        <v>11.958900599</v>
      </c>
      <c r="H85" s="105">
        <v>0.45267018580000001</v>
      </c>
      <c r="I85" s="107">
        <v>12</v>
      </c>
      <c r="J85" s="105">
        <v>11.308961239</v>
      </c>
      <c r="K85" s="105">
        <v>12.73326497</v>
      </c>
      <c r="L85" s="105">
        <v>1.0355881611</v>
      </c>
      <c r="M85" s="105">
        <v>0.94525769530000003</v>
      </c>
      <c r="N85" s="105">
        <v>1.1345507629</v>
      </c>
      <c r="O85" s="118">
        <v>1314</v>
      </c>
      <c r="P85" s="118">
        <v>10611</v>
      </c>
      <c r="Q85" s="113">
        <v>11.335821384000001</v>
      </c>
      <c r="R85" s="105">
        <v>10.400864176000001</v>
      </c>
      <c r="S85" s="105">
        <v>12.354824011</v>
      </c>
      <c r="T85" s="105">
        <v>3.5459243000000001E-2</v>
      </c>
      <c r="U85" s="107">
        <v>12.383375742</v>
      </c>
      <c r="V85" s="105">
        <v>11.731595232</v>
      </c>
      <c r="W85" s="105">
        <v>13.071367682</v>
      </c>
      <c r="X85" s="105">
        <v>1.0967640463999999</v>
      </c>
      <c r="Y85" s="105">
        <v>1.0063050124999999</v>
      </c>
      <c r="Z85" s="105">
        <v>1.1953546475000001</v>
      </c>
      <c r="AA85" s="118">
        <v>1451</v>
      </c>
      <c r="AB85" s="118">
        <v>11962</v>
      </c>
      <c r="AC85" s="113">
        <v>10.806222398999999</v>
      </c>
      <c r="AD85" s="105">
        <v>9.946506479</v>
      </c>
      <c r="AE85" s="105">
        <v>11.740246968999999</v>
      </c>
      <c r="AF85" s="105">
        <v>0.36007925740000002</v>
      </c>
      <c r="AG85" s="107">
        <v>12.130078581999999</v>
      </c>
      <c r="AH85" s="105">
        <v>11.521729392999999</v>
      </c>
      <c r="AI85" s="105">
        <v>12.770548708</v>
      </c>
      <c r="AJ85" s="105">
        <v>1.0394699025</v>
      </c>
      <c r="AK85" s="105">
        <v>0.95677228709999995</v>
      </c>
      <c r="AL85" s="105">
        <v>1.1293154001000001</v>
      </c>
      <c r="AM85" s="105">
        <v>0.35976789349999999</v>
      </c>
      <c r="AN85" s="105">
        <v>0.95328093420000004</v>
      </c>
      <c r="AO85" s="105">
        <v>0.86049938029999995</v>
      </c>
      <c r="AP85" s="105">
        <v>1.0560664660000001</v>
      </c>
      <c r="AQ85" s="105">
        <v>0.49399454079999999</v>
      </c>
      <c r="AR85" s="105">
        <v>1.0384810915</v>
      </c>
      <c r="AS85" s="105">
        <v>0.93198136239999996</v>
      </c>
      <c r="AT85" s="105">
        <v>1.1571507983</v>
      </c>
      <c r="AU85" s="104" t="s">
        <v>28</v>
      </c>
      <c r="AV85" s="104" t="s">
        <v>28</v>
      </c>
      <c r="AW85" s="104" t="s">
        <v>28</v>
      </c>
      <c r="AX85" s="104" t="s">
        <v>28</v>
      </c>
      <c r="AY85" s="104" t="s">
        <v>28</v>
      </c>
      <c r="AZ85" s="104" t="s">
        <v>28</v>
      </c>
      <c r="BA85" s="104" t="s">
        <v>28</v>
      </c>
      <c r="BB85" s="104" t="s">
        <v>28</v>
      </c>
      <c r="BC85" s="114" t="s">
        <v>28</v>
      </c>
      <c r="BD85" s="115">
        <v>1092</v>
      </c>
      <c r="BE85" s="115">
        <v>1314</v>
      </c>
      <c r="BF85" s="115">
        <v>1451</v>
      </c>
    </row>
    <row r="86" spans="1:93" x14ac:dyDescent="0.3">
      <c r="A86" s="10"/>
      <c r="B86" t="s">
        <v>100</v>
      </c>
      <c r="C86" s="104">
        <v>1328</v>
      </c>
      <c r="D86" s="118">
        <v>11916</v>
      </c>
      <c r="E86" s="113">
        <v>11.520626352000001</v>
      </c>
      <c r="F86" s="105">
        <v>10.567260248</v>
      </c>
      <c r="G86" s="105">
        <v>12.560004054</v>
      </c>
      <c r="H86" s="105">
        <v>4.3676920700000003E-2</v>
      </c>
      <c r="I86" s="107">
        <v>11.144679422999999</v>
      </c>
      <c r="J86" s="105">
        <v>10.561113345000001</v>
      </c>
      <c r="K86" s="105">
        <v>11.760491094000001</v>
      </c>
      <c r="L86" s="105">
        <v>1.0929713237000001</v>
      </c>
      <c r="M86" s="105">
        <v>1.002524695</v>
      </c>
      <c r="N86" s="105">
        <v>1.1915779434</v>
      </c>
      <c r="O86" s="118">
        <v>1507</v>
      </c>
      <c r="P86" s="118">
        <v>13325</v>
      </c>
      <c r="Q86" s="113">
        <v>11.318830054999999</v>
      </c>
      <c r="R86" s="105">
        <v>10.414655905</v>
      </c>
      <c r="S86" s="105">
        <v>12.301502322999999</v>
      </c>
      <c r="T86" s="105">
        <v>3.2425337700000001E-2</v>
      </c>
      <c r="U86" s="107">
        <v>11.309568479999999</v>
      </c>
      <c r="V86" s="105">
        <v>10.752741574</v>
      </c>
      <c r="W86" s="105">
        <v>11.89523047</v>
      </c>
      <c r="X86" s="105">
        <v>1.0951201003</v>
      </c>
      <c r="Y86" s="105">
        <v>1.0076393907000001</v>
      </c>
      <c r="Z86" s="105">
        <v>1.1901956644</v>
      </c>
      <c r="AA86" s="118">
        <v>1845</v>
      </c>
      <c r="AB86" s="118">
        <v>14577</v>
      </c>
      <c r="AC86" s="113">
        <v>12.002356617</v>
      </c>
      <c r="AD86" s="105">
        <v>11.091368045999999</v>
      </c>
      <c r="AE86" s="105">
        <v>12.988169155</v>
      </c>
      <c r="AF86" s="105">
        <v>3.5993320000000001E-4</v>
      </c>
      <c r="AG86" s="107">
        <v>12.656925293</v>
      </c>
      <c r="AH86" s="105">
        <v>12.092368831</v>
      </c>
      <c r="AI86" s="105">
        <v>13.247839205</v>
      </c>
      <c r="AJ86" s="105">
        <v>1.1545281968000001</v>
      </c>
      <c r="AK86" s="105">
        <v>1.0668985733</v>
      </c>
      <c r="AL86" s="105">
        <v>1.2493552720000001</v>
      </c>
      <c r="AM86" s="105">
        <v>0.23500803810000001</v>
      </c>
      <c r="AN86" s="105">
        <v>1.0603884464</v>
      </c>
      <c r="AO86" s="105">
        <v>0.96258068029999999</v>
      </c>
      <c r="AP86" s="105">
        <v>1.1681344538</v>
      </c>
      <c r="AQ86" s="105">
        <v>0.73366346780000002</v>
      </c>
      <c r="AR86" s="105">
        <v>0.98248391260000001</v>
      </c>
      <c r="AS86" s="105">
        <v>0.8873972108</v>
      </c>
      <c r="AT86" s="105">
        <v>1.0877593785999999</v>
      </c>
      <c r="AU86" s="104" t="s">
        <v>28</v>
      </c>
      <c r="AV86" s="104" t="s">
        <v>28</v>
      </c>
      <c r="AW86" s="104">
        <v>3</v>
      </c>
      <c r="AX86" s="104" t="s">
        <v>28</v>
      </c>
      <c r="AY86" s="104" t="s">
        <v>28</v>
      </c>
      <c r="AZ86" s="104" t="s">
        <v>28</v>
      </c>
      <c r="BA86" s="104" t="s">
        <v>28</v>
      </c>
      <c r="BB86" s="104" t="s">
        <v>28</v>
      </c>
      <c r="BC86" s="114">
        <v>-3</v>
      </c>
      <c r="BD86" s="115">
        <v>1328</v>
      </c>
      <c r="BE86" s="115">
        <v>1507</v>
      </c>
      <c r="BF86" s="115">
        <v>1845</v>
      </c>
    </row>
    <row r="87" spans="1:93" x14ac:dyDescent="0.3">
      <c r="A87" s="10"/>
      <c r="B87" t="s">
        <v>101</v>
      </c>
      <c r="C87" s="104">
        <v>763</v>
      </c>
      <c r="D87" s="118">
        <v>9965</v>
      </c>
      <c r="E87" s="113">
        <v>10.857355179000001</v>
      </c>
      <c r="F87" s="105">
        <v>9.8412042585999995</v>
      </c>
      <c r="G87" s="105">
        <v>11.978428491000001</v>
      </c>
      <c r="H87" s="105">
        <v>0.55487666920000001</v>
      </c>
      <c r="I87" s="107">
        <v>7.6567987958000003</v>
      </c>
      <c r="J87" s="105">
        <v>7.1323339585000003</v>
      </c>
      <c r="K87" s="105">
        <v>8.2198293209000006</v>
      </c>
      <c r="L87" s="105">
        <v>1.0300462403999999</v>
      </c>
      <c r="M87" s="105">
        <v>0.93364316449999996</v>
      </c>
      <c r="N87" s="105">
        <v>1.1364033900999999</v>
      </c>
      <c r="O87" s="118">
        <v>969</v>
      </c>
      <c r="P87" s="118">
        <v>11970</v>
      </c>
      <c r="Q87" s="113">
        <v>11.083223223999999</v>
      </c>
      <c r="R87" s="105">
        <v>10.113606356</v>
      </c>
      <c r="S87" s="105">
        <v>12.145799697999999</v>
      </c>
      <c r="T87" s="105">
        <v>0.1349329061</v>
      </c>
      <c r="U87" s="107">
        <v>8.0952380951999992</v>
      </c>
      <c r="V87" s="105">
        <v>7.6012513481999999</v>
      </c>
      <c r="W87" s="105">
        <v>8.6213278336000005</v>
      </c>
      <c r="X87" s="105">
        <v>1.0723246545</v>
      </c>
      <c r="Y87" s="105">
        <v>0.97851222719999997</v>
      </c>
      <c r="Z87" s="105">
        <v>1.1751311149999999</v>
      </c>
      <c r="AA87" s="118">
        <v>1150</v>
      </c>
      <c r="AB87" s="118">
        <v>14420</v>
      </c>
      <c r="AC87" s="113">
        <v>10.49768504</v>
      </c>
      <c r="AD87" s="105">
        <v>9.6246190783000003</v>
      </c>
      <c r="AE87" s="105">
        <v>11.449948335</v>
      </c>
      <c r="AF87" s="105">
        <v>0.82592278190000001</v>
      </c>
      <c r="AG87" s="107">
        <v>7.9750346740999998</v>
      </c>
      <c r="AH87" s="105">
        <v>7.5271750475000001</v>
      </c>
      <c r="AI87" s="105">
        <v>8.4495415146999999</v>
      </c>
      <c r="AJ87" s="105">
        <v>1.0097911408</v>
      </c>
      <c r="AK87" s="105">
        <v>0.925809361</v>
      </c>
      <c r="AL87" s="105">
        <v>1.1013910541</v>
      </c>
      <c r="AM87" s="105">
        <v>0.33387931360000001</v>
      </c>
      <c r="AN87" s="105">
        <v>0.94716896230000003</v>
      </c>
      <c r="AO87" s="105">
        <v>0.84843055639999998</v>
      </c>
      <c r="AP87" s="105">
        <v>1.0573983178999999</v>
      </c>
      <c r="AQ87" s="105">
        <v>0.73310001680000003</v>
      </c>
      <c r="AR87" s="105">
        <v>1.0208032289</v>
      </c>
      <c r="AS87" s="105">
        <v>0.90687338989999999</v>
      </c>
      <c r="AT87" s="105">
        <v>1.1490459900000001</v>
      </c>
      <c r="AU87" s="104" t="s">
        <v>28</v>
      </c>
      <c r="AV87" s="104" t="s">
        <v>28</v>
      </c>
      <c r="AW87" s="104" t="s">
        <v>28</v>
      </c>
      <c r="AX87" s="104" t="s">
        <v>28</v>
      </c>
      <c r="AY87" s="104" t="s">
        <v>28</v>
      </c>
      <c r="AZ87" s="104" t="s">
        <v>28</v>
      </c>
      <c r="BA87" s="104" t="s">
        <v>28</v>
      </c>
      <c r="BB87" s="104" t="s">
        <v>28</v>
      </c>
      <c r="BC87" s="114" t="s">
        <v>28</v>
      </c>
      <c r="BD87" s="115">
        <v>763</v>
      </c>
      <c r="BE87" s="115">
        <v>969</v>
      </c>
      <c r="BF87" s="115">
        <v>1150</v>
      </c>
    </row>
    <row r="88" spans="1:93" x14ac:dyDescent="0.3">
      <c r="A88" s="10"/>
      <c r="B88" t="s">
        <v>102</v>
      </c>
      <c r="C88" s="104">
        <v>771</v>
      </c>
      <c r="D88" s="118">
        <v>4667</v>
      </c>
      <c r="E88" s="113">
        <v>14.33417416</v>
      </c>
      <c r="F88" s="105">
        <v>12.956346803000001</v>
      </c>
      <c r="G88" s="105">
        <v>15.858524935</v>
      </c>
      <c r="H88" s="105">
        <v>2.4941836000000001E-9</v>
      </c>
      <c r="I88" s="107">
        <v>16.520248553999998</v>
      </c>
      <c r="J88" s="105">
        <v>15.394348088999999</v>
      </c>
      <c r="K88" s="105">
        <v>17.728494295000001</v>
      </c>
      <c r="L88" s="105">
        <v>1.3598949246000001</v>
      </c>
      <c r="M88" s="105">
        <v>1.2291793069000001</v>
      </c>
      <c r="N88" s="105">
        <v>1.5045113399000001</v>
      </c>
      <c r="O88" s="118">
        <v>809</v>
      </c>
      <c r="P88" s="118">
        <v>5176</v>
      </c>
      <c r="Q88" s="113">
        <v>13.947489934</v>
      </c>
      <c r="R88" s="105">
        <v>12.638303046000001</v>
      </c>
      <c r="S88" s="105">
        <v>15.392293946000001</v>
      </c>
      <c r="T88" s="105">
        <v>2.5331696000000001E-9</v>
      </c>
      <c r="U88" s="107">
        <v>15.629829985000001</v>
      </c>
      <c r="V88" s="105">
        <v>14.589069775</v>
      </c>
      <c r="W88" s="105">
        <v>16.744836313</v>
      </c>
      <c r="X88" s="105">
        <v>1.3494483529000001</v>
      </c>
      <c r="Y88" s="105">
        <v>1.2227818274</v>
      </c>
      <c r="Z88" s="105">
        <v>1.4892361142999999</v>
      </c>
      <c r="AA88" s="118">
        <v>932</v>
      </c>
      <c r="AB88" s="118">
        <v>5462</v>
      </c>
      <c r="AC88" s="113">
        <v>15.650298531000001</v>
      </c>
      <c r="AD88" s="105">
        <v>14.258370078</v>
      </c>
      <c r="AE88" s="105">
        <v>17.178109614</v>
      </c>
      <c r="AF88" s="105">
        <v>7.4486679999999997E-18</v>
      </c>
      <c r="AG88" s="107">
        <v>17.063346759000002</v>
      </c>
      <c r="AH88" s="105">
        <v>16.002291708000001</v>
      </c>
      <c r="AI88" s="105">
        <v>18.194756598000001</v>
      </c>
      <c r="AJ88" s="105">
        <v>1.5054302684</v>
      </c>
      <c r="AK88" s="105">
        <v>1.3715381755</v>
      </c>
      <c r="AL88" s="105">
        <v>1.6523931551</v>
      </c>
      <c r="AM88" s="105">
        <v>6.1421192399999998E-2</v>
      </c>
      <c r="AN88" s="105">
        <v>1.1220870999000001</v>
      </c>
      <c r="AO88" s="105">
        <v>0.99450258179999995</v>
      </c>
      <c r="AP88" s="105">
        <v>1.2660394078999999</v>
      </c>
      <c r="AQ88" s="105">
        <v>0.67070481829999995</v>
      </c>
      <c r="AR88" s="105">
        <v>0.97302361319999997</v>
      </c>
      <c r="AS88" s="105">
        <v>0.85777919739999997</v>
      </c>
      <c r="AT88" s="105">
        <v>1.1037513556</v>
      </c>
      <c r="AU88" s="104">
        <v>1</v>
      </c>
      <c r="AV88" s="104">
        <v>2</v>
      </c>
      <c r="AW88" s="104">
        <v>3</v>
      </c>
      <c r="AX88" s="104" t="s">
        <v>28</v>
      </c>
      <c r="AY88" s="104" t="s">
        <v>28</v>
      </c>
      <c r="AZ88" s="104" t="s">
        <v>28</v>
      </c>
      <c r="BA88" s="104" t="s">
        <v>28</v>
      </c>
      <c r="BB88" s="104" t="s">
        <v>28</v>
      </c>
      <c r="BC88" s="114" t="s">
        <v>229</v>
      </c>
      <c r="BD88" s="115">
        <v>771</v>
      </c>
      <c r="BE88" s="115">
        <v>809</v>
      </c>
      <c r="BF88" s="115">
        <v>932</v>
      </c>
    </row>
    <row r="89" spans="1:93" x14ac:dyDescent="0.3">
      <c r="A89" s="10"/>
      <c r="B89" t="s">
        <v>150</v>
      </c>
      <c r="C89" s="104">
        <v>1088</v>
      </c>
      <c r="D89" s="118">
        <v>10427</v>
      </c>
      <c r="E89" s="113">
        <v>11.392449106000001</v>
      </c>
      <c r="F89" s="105">
        <v>10.404318589000001</v>
      </c>
      <c r="G89" s="105">
        <v>12.474425453</v>
      </c>
      <c r="H89" s="105">
        <v>9.3201816100000001E-2</v>
      </c>
      <c r="I89" s="107">
        <v>10.434449026999999</v>
      </c>
      <c r="J89" s="105">
        <v>9.8324938747000008</v>
      </c>
      <c r="K89" s="105">
        <v>11.073256476999999</v>
      </c>
      <c r="L89" s="105">
        <v>1.0808110424999999</v>
      </c>
      <c r="M89" s="105">
        <v>0.98706628549999997</v>
      </c>
      <c r="N89" s="105">
        <v>1.1834590308999999</v>
      </c>
      <c r="O89" s="118">
        <v>1462</v>
      </c>
      <c r="P89" s="118">
        <v>13346</v>
      </c>
      <c r="Q89" s="113">
        <v>11.691189077000001</v>
      </c>
      <c r="R89" s="105">
        <v>10.751899259</v>
      </c>
      <c r="S89" s="105">
        <v>12.712535593</v>
      </c>
      <c r="T89" s="105">
        <v>3.9286655000000002E-3</v>
      </c>
      <c r="U89" s="107">
        <v>10.954593137</v>
      </c>
      <c r="V89" s="105">
        <v>10.407215130999999</v>
      </c>
      <c r="W89" s="105">
        <v>11.530761042</v>
      </c>
      <c r="X89" s="105">
        <v>1.1311466019</v>
      </c>
      <c r="Y89" s="105">
        <v>1.0402683791</v>
      </c>
      <c r="Z89" s="105">
        <v>1.2299639791000001</v>
      </c>
      <c r="AA89" s="118">
        <v>1681</v>
      </c>
      <c r="AB89" s="118">
        <v>15457</v>
      </c>
      <c r="AC89" s="113">
        <v>10.912963859</v>
      </c>
      <c r="AD89" s="105">
        <v>10.073422494000001</v>
      </c>
      <c r="AE89" s="105">
        <v>11.822474463000001</v>
      </c>
      <c r="AF89" s="105">
        <v>0.23465364480000001</v>
      </c>
      <c r="AG89" s="107">
        <v>10.875331565</v>
      </c>
      <c r="AH89" s="105">
        <v>10.36767783</v>
      </c>
      <c r="AI89" s="105">
        <v>11.407842584000001</v>
      </c>
      <c r="AJ89" s="105">
        <v>1.0497375548000001</v>
      </c>
      <c r="AK89" s="105">
        <v>0.96898056600000004</v>
      </c>
      <c r="AL89" s="105">
        <v>1.1372250100000001</v>
      </c>
      <c r="AM89" s="105">
        <v>0.16881240180000001</v>
      </c>
      <c r="AN89" s="105">
        <v>0.93343489589999995</v>
      </c>
      <c r="AO89" s="105">
        <v>0.8461997228</v>
      </c>
      <c r="AP89" s="105">
        <v>1.0296631888000001</v>
      </c>
      <c r="AQ89" s="105">
        <v>0.63192323189999999</v>
      </c>
      <c r="AR89" s="105">
        <v>1.0262226294000001</v>
      </c>
      <c r="AS89" s="105">
        <v>0.92309315800000002</v>
      </c>
      <c r="AT89" s="105">
        <v>1.1408738933</v>
      </c>
      <c r="AU89" s="104" t="s">
        <v>28</v>
      </c>
      <c r="AV89" s="104">
        <v>2</v>
      </c>
      <c r="AW89" s="104" t="s">
        <v>28</v>
      </c>
      <c r="AX89" s="104" t="s">
        <v>28</v>
      </c>
      <c r="AY89" s="104" t="s">
        <v>28</v>
      </c>
      <c r="AZ89" s="104" t="s">
        <v>28</v>
      </c>
      <c r="BA89" s="104" t="s">
        <v>28</v>
      </c>
      <c r="BB89" s="104" t="s">
        <v>28</v>
      </c>
      <c r="BC89" s="114">
        <v>-2</v>
      </c>
      <c r="BD89" s="115">
        <v>1088</v>
      </c>
      <c r="BE89" s="115">
        <v>1462</v>
      </c>
      <c r="BF89" s="115">
        <v>1681</v>
      </c>
    </row>
    <row r="90" spans="1:93" x14ac:dyDescent="0.3">
      <c r="A90" s="10"/>
      <c r="B90" t="s">
        <v>151</v>
      </c>
      <c r="C90" s="104">
        <v>850</v>
      </c>
      <c r="D90" s="118">
        <v>8082</v>
      </c>
      <c r="E90" s="113">
        <v>11.453168734</v>
      </c>
      <c r="F90" s="105">
        <v>10.394338983000001</v>
      </c>
      <c r="G90" s="105">
        <v>12.619857239</v>
      </c>
      <c r="H90" s="105">
        <v>9.3435452599999996E-2</v>
      </c>
      <c r="I90" s="107">
        <v>10.517198713000001</v>
      </c>
      <c r="J90" s="105">
        <v>9.8334091004000008</v>
      </c>
      <c r="K90" s="105">
        <v>11.248537272</v>
      </c>
      <c r="L90" s="105">
        <v>1.0865715638</v>
      </c>
      <c r="M90" s="105">
        <v>0.98611951200000003</v>
      </c>
      <c r="N90" s="105">
        <v>1.1972562645</v>
      </c>
      <c r="O90" s="118">
        <v>832</v>
      </c>
      <c r="P90" s="118">
        <v>8482</v>
      </c>
      <c r="Q90" s="113">
        <v>11.387964321</v>
      </c>
      <c r="R90" s="105">
        <v>10.344789516000001</v>
      </c>
      <c r="S90" s="105">
        <v>12.5363335</v>
      </c>
      <c r="T90" s="105">
        <v>4.7939771800000003E-2</v>
      </c>
      <c r="U90" s="107">
        <v>9.8090073096000001</v>
      </c>
      <c r="V90" s="105">
        <v>9.1646303835000005</v>
      </c>
      <c r="W90" s="105">
        <v>10.498691204</v>
      </c>
      <c r="X90" s="105">
        <v>1.1018089827999999</v>
      </c>
      <c r="Y90" s="105">
        <v>1.0008796737000001</v>
      </c>
      <c r="Z90" s="105">
        <v>1.2129160641000001</v>
      </c>
      <c r="AA90" s="118">
        <v>934</v>
      </c>
      <c r="AB90" s="118">
        <v>8926</v>
      </c>
      <c r="AC90" s="113">
        <v>12.022724403</v>
      </c>
      <c r="AD90" s="105">
        <v>10.963962192</v>
      </c>
      <c r="AE90" s="105">
        <v>13.183728614</v>
      </c>
      <c r="AF90" s="105">
        <v>1.9940640999999999E-3</v>
      </c>
      <c r="AG90" s="107">
        <v>10.463813578</v>
      </c>
      <c r="AH90" s="105">
        <v>9.8138141314999991</v>
      </c>
      <c r="AI90" s="105">
        <v>11.156864511</v>
      </c>
      <c r="AJ90" s="105">
        <v>1.1564874107000001</v>
      </c>
      <c r="AK90" s="105">
        <v>1.0546431758000001</v>
      </c>
      <c r="AL90" s="105">
        <v>1.2681664869</v>
      </c>
      <c r="AM90" s="105">
        <v>0.36745083480000001</v>
      </c>
      <c r="AN90" s="105">
        <v>1.0557395566000001</v>
      </c>
      <c r="AO90" s="105">
        <v>0.93827018340000001</v>
      </c>
      <c r="AP90" s="105">
        <v>1.1879158382999999</v>
      </c>
      <c r="AQ90" s="105">
        <v>0.92622559569999996</v>
      </c>
      <c r="AR90" s="105">
        <v>0.99430686690000003</v>
      </c>
      <c r="AS90" s="105">
        <v>0.88112031889999998</v>
      </c>
      <c r="AT90" s="105">
        <v>1.1220330804</v>
      </c>
      <c r="AU90" s="104" t="s">
        <v>28</v>
      </c>
      <c r="AV90" s="104" t="s">
        <v>28</v>
      </c>
      <c r="AW90" s="104">
        <v>3</v>
      </c>
      <c r="AX90" s="104" t="s">
        <v>28</v>
      </c>
      <c r="AY90" s="104" t="s">
        <v>28</v>
      </c>
      <c r="AZ90" s="104" t="s">
        <v>28</v>
      </c>
      <c r="BA90" s="104" t="s">
        <v>28</v>
      </c>
      <c r="BB90" s="104" t="s">
        <v>28</v>
      </c>
      <c r="BC90" s="114">
        <v>-3</v>
      </c>
      <c r="BD90" s="115">
        <v>850</v>
      </c>
      <c r="BE90" s="115">
        <v>832</v>
      </c>
      <c r="BF90" s="115">
        <v>934</v>
      </c>
    </row>
    <row r="91" spans="1:93" x14ac:dyDescent="0.3">
      <c r="A91" s="10"/>
      <c r="B91" t="s">
        <v>103</v>
      </c>
      <c r="C91" s="104">
        <v>652</v>
      </c>
      <c r="D91" s="118">
        <v>8004</v>
      </c>
      <c r="E91" s="113">
        <v>11.534127578</v>
      </c>
      <c r="F91" s="105">
        <v>10.404516428000001</v>
      </c>
      <c r="G91" s="105">
        <v>12.78637983</v>
      </c>
      <c r="H91" s="105">
        <v>8.6753708900000004E-2</v>
      </c>
      <c r="I91" s="107">
        <v>8.1459270364999998</v>
      </c>
      <c r="J91" s="105">
        <v>7.5440557749000003</v>
      </c>
      <c r="K91" s="105">
        <v>8.7958161052000001</v>
      </c>
      <c r="L91" s="105">
        <v>1.0942521961</v>
      </c>
      <c r="M91" s="105">
        <v>0.98708505459999996</v>
      </c>
      <c r="N91" s="105">
        <v>1.2130544000000001</v>
      </c>
      <c r="O91" s="118">
        <v>788</v>
      </c>
      <c r="P91" s="118">
        <v>9648</v>
      </c>
      <c r="Q91" s="113">
        <v>10.858596212</v>
      </c>
      <c r="R91" s="105">
        <v>9.8600698011999999</v>
      </c>
      <c r="S91" s="105">
        <v>11.958243103999999</v>
      </c>
      <c r="T91" s="105">
        <v>0.31597274780000001</v>
      </c>
      <c r="U91" s="107">
        <v>8.1674958541000002</v>
      </c>
      <c r="V91" s="105">
        <v>7.6166872485999999</v>
      </c>
      <c r="W91" s="105">
        <v>8.7581367528000005</v>
      </c>
      <c r="X91" s="105">
        <v>1.0505915289000001</v>
      </c>
      <c r="Y91" s="105">
        <v>0.95398204379999996</v>
      </c>
      <c r="Z91" s="105">
        <v>1.1569846286000001</v>
      </c>
      <c r="AA91" s="118">
        <v>962</v>
      </c>
      <c r="AB91" s="118">
        <v>11101</v>
      </c>
      <c r="AC91" s="113">
        <v>11.399147928</v>
      </c>
      <c r="AD91" s="105">
        <v>10.413219906</v>
      </c>
      <c r="AE91" s="105">
        <v>12.478424027999999</v>
      </c>
      <c r="AF91" s="105">
        <v>4.5930024200000003E-2</v>
      </c>
      <c r="AG91" s="107">
        <v>8.6658859562000004</v>
      </c>
      <c r="AH91" s="105">
        <v>8.1352167809000004</v>
      </c>
      <c r="AI91" s="105">
        <v>9.2311712679000006</v>
      </c>
      <c r="AJ91" s="105">
        <v>1.0965044719000001</v>
      </c>
      <c r="AK91" s="105">
        <v>1.0016662882</v>
      </c>
      <c r="AL91" s="105">
        <v>1.2003219745</v>
      </c>
      <c r="AM91" s="105">
        <v>0.41565961309999999</v>
      </c>
      <c r="AN91" s="105">
        <v>1.0497809943</v>
      </c>
      <c r="AO91" s="105">
        <v>0.93388900289999999</v>
      </c>
      <c r="AP91" s="105">
        <v>1.1800547308</v>
      </c>
      <c r="AQ91" s="105">
        <v>0.34813504159999997</v>
      </c>
      <c r="AR91" s="105">
        <v>0.94143194959999998</v>
      </c>
      <c r="AS91" s="105">
        <v>0.82991376920000004</v>
      </c>
      <c r="AT91" s="105">
        <v>1.0679351861999999</v>
      </c>
      <c r="AU91" s="104" t="s">
        <v>28</v>
      </c>
      <c r="AV91" s="104" t="s">
        <v>28</v>
      </c>
      <c r="AW91" s="104" t="s">
        <v>28</v>
      </c>
      <c r="AX91" s="104" t="s">
        <v>28</v>
      </c>
      <c r="AY91" s="104" t="s">
        <v>28</v>
      </c>
      <c r="AZ91" s="104" t="s">
        <v>28</v>
      </c>
      <c r="BA91" s="104" t="s">
        <v>28</v>
      </c>
      <c r="BB91" s="104" t="s">
        <v>28</v>
      </c>
      <c r="BC91" s="114" t="s">
        <v>28</v>
      </c>
      <c r="BD91" s="115">
        <v>652</v>
      </c>
      <c r="BE91" s="115">
        <v>788</v>
      </c>
      <c r="BF91" s="115">
        <v>962</v>
      </c>
    </row>
    <row r="92" spans="1:93" x14ac:dyDescent="0.3">
      <c r="A92" s="10"/>
      <c r="B92" t="s">
        <v>113</v>
      </c>
      <c r="C92" s="104">
        <v>557</v>
      </c>
      <c r="D92" s="118">
        <v>6255</v>
      </c>
      <c r="E92" s="113">
        <v>11.239114742</v>
      </c>
      <c r="F92" s="105">
        <v>10.100568077</v>
      </c>
      <c r="G92" s="105">
        <v>12.505999586</v>
      </c>
      <c r="H92" s="105">
        <v>0.2390467956</v>
      </c>
      <c r="I92" s="107">
        <v>8.9048760991000009</v>
      </c>
      <c r="J92" s="105">
        <v>8.1952331634999993</v>
      </c>
      <c r="K92" s="105">
        <v>9.6759685489000002</v>
      </c>
      <c r="L92" s="105">
        <v>1.066264085</v>
      </c>
      <c r="M92" s="105">
        <v>0.9582492239</v>
      </c>
      <c r="N92" s="105">
        <v>1.186454495</v>
      </c>
      <c r="O92" s="118">
        <v>640</v>
      </c>
      <c r="P92" s="118">
        <v>7199</v>
      </c>
      <c r="Q92" s="113">
        <v>10.705774180000001</v>
      </c>
      <c r="R92" s="105">
        <v>9.6770938139999991</v>
      </c>
      <c r="S92" s="105">
        <v>11.843803831000001</v>
      </c>
      <c r="T92" s="105">
        <v>0.49490140919999998</v>
      </c>
      <c r="U92" s="107">
        <v>8.8901236282999996</v>
      </c>
      <c r="V92" s="105">
        <v>8.2273714462999994</v>
      </c>
      <c r="W92" s="105">
        <v>9.6062635122</v>
      </c>
      <c r="X92" s="105">
        <v>1.0358056828</v>
      </c>
      <c r="Y92" s="105">
        <v>0.93627874050000004</v>
      </c>
      <c r="Z92" s="105">
        <v>1.1459123935</v>
      </c>
      <c r="AA92" s="118">
        <v>776</v>
      </c>
      <c r="AB92" s="118">
        <v>7859</v>
      </c>
      <c r="AC92" s="113">
        <v>10.686613653</v>
      </c>
      <c r="AD92" s="105">
        <v>9.718571485</v>
      </c>
      <c r="AE92" s="105">
        <v>11.751080036999999</v>
      </c>
      <c r="AF92" s="105">
        <v>0.56915112069999996</v>
      </c>
      <c r="AG92" s="107">
        <v>9.8740297748000003</v>
      </c>
      <c r="AH92" s="105">
        <v>9.2031834248000006</v>
      </c>
      <c r="AI92" s="105">
        <v>10.593776032999999</v>
      </c>
      <c r="AJ92" s="105">
        <v>1.0279645227</v>
      </c>
      <c r="AK92" s="105">
        <v>0.93484681140000003</v>
      </c>
      <c r="AL92" s="105">
        <v>1.1303574521999999</v>
      </c>
      <c r="AM92" s="105">
        <v>0.97744355179999998</v>
      </c>
      <c r="AN92" s="105">
        <v>0.99821026229999998</v>
      </c>
      <c r="AO92" s="105">
        <v>0.88164358570000001</v>
      </c>
      <c r="AP92" s="105">
        <v>1.1301888246</v>
      </c>
      <c r="AQ92" s="105">
        <v>0.47237249660000002</v>
      </c>
      <c r="AR92" s="105">
        <v>0.95254603459999998</v>
      </c>
      <c r="AS92" s="105">
        <v>0.83425711660000001</v>
      </c>
      <c r="AT92" s="105">
        <v>1.0876070817000001</v>
      </c>
      <c r="AU92" s="104" t="s">
        <v>28</v>
      </c>
      <c r="AV92" s="104" t="s">
        <v>28</v>
      </c>
      <c r="AW92" s="104" t="s">
        <v>28</v>
      </c>
      <c r="AX92" s="104" t="s">
        <v>28</v>
      </c>
      <c r="AY92" s="104" t="s">
        <v>28</v>
      </c>
      <c r="AZ92" s="104" t="s">
        <v>28</v>
      </c>
      <c r="BA92" s="104" t="s">
        <v>28</v>
      </c>
      <c r="BB92" s="104" t="s">
        <v>28</v>
      </c>
      <c r="BC92" s="114" t="s">
        <v>28</v>
      </c>
      <c r="BD92" s="115">
        <v>557</v>
      </c>
      <c r="BE92" s="115">
        <v>640</v>
      </c>
      <c r="BF92" s="115">
        <v>776</v>
      </c>
    </row>
    <row r="93" spans="1:93" x14ac:dyDescent="0.3">
      <c r="A93" s="10"/>
      <c r="B93" t="s">
        <v>112</v>
      </c>
      <c r="C93" s="104">
        <v>277</v>
      </c>
      <c r="D93" s="118">
        <v>1467</v>
      </c>
      <c r="E93" s="113">
        <v>17.784110417000001</v>
      </c>
      <c r="F93" s="105">
        <v>15.471184745</v>
      </c>
      <c r="G93" s="105">
        <v>20.442816016999998</v>
      </c>
      <c r="H93" s="105">
        <v>1.8639089999999999E-13</v>
      </c>
      <c r="I93" s="107">
        <v>18.882072256000001</v>
      </c>
      <c r="J93" s="105">
        <v>16.784403488999999</v>
      </c>
      <c r="K93" s="105">
        <v>21.24190192</v>
      </c>
      <c r="L93" s="105">
        <v>1.6871932225999999</v>
      </c>
      <c r="M93" s="105">
        <v>1.4677640566000001</v>
      </c>
      <c r="N93" s="105">
        <v>1.9394268157000001</v>
      </c>
      <c r="O93" s="118">
        <v>284</v>
      </c>
      <c r="P93" s="118">
        <v>1661</v>
      </c>
      <c r="Q93" s="113">
        <v>15.508440738999999</v>
      </c>
      <c r="R93" s="105">
        <v>13.532296539000001</v>
      </c>
      <c r="S93" s="105">
        <v>17.773164627</v>
      </c>
      <c r="T93" s="105">
        <v>5.3851191999999999E-9</v>
      </c>
      <c r="U93" s="107">
        <v>17.098133654000002</v>
      </c>
      <c r="V93" s="105">
        <v>15.220859903999999</v>
      </c>
      <c r="W93" s="105">
        <v>19.206942072</v>
      </c>
      <c r="X93" s="105">
        <v>1.5004735556</v>
      </c>
      <c r="Y93" s="105">
        <v>1.3092775375000001</v>
      </c>
      <c r="Z93" s="105">
        <v>1.7195902521999999</v>
      </c>
      <c r="AA93" s="118">
        <v>311</v>
      </c>
      <c r="AB93" s="118">
        <v>1978</v>
      </c>
      <c r="AC93" s="113">
        <v>15.604919672999999</v>
      </c>
      <c r="AD93" s="105">
        <v>13.692125631</v>
      </c>
      <c r="AE93" s="105">
        <v>17.784931613000001</v>
      </c>
      <c r="AF93" s="105">
        <v>1.1438992999999999E-9</v>
      </c>
      <c r="AG93" s="107">
        <v>15.722952477</v>
      </c>
      <c r="AH93" s="105">
        <v>14.069118593000001</v>
      </c>
      <c r="AI93" s="105">
        <v>17.571195591999999</v>
      </c>
      <c r="AJ93" s="105">
        <v>1.5010651947</v>
      </c>
      <c r="AK93" s="105">
        <v>1.3170701072</v>
      </c>
      <c r="AL93" s="105">
        <v>1.7107644509</v>
      </c>
      <c r="AM93" s="105">
        <v>0.94570381650000002</v>
      </c>
      <c r="AN93" s="105">
        <v>1.0062210595000001</v>
      </c>
      <c r="AO93" s="105">
        <v>0.84174127430000001</v>
      </c>
      <c r="AP93" s="105">
        <v>1.2028408867</v>
      </c>
      <c r="AQ93" s="105">
        <v>0.14521115109999999</v>
      </c>
      <c r="AR93" s="105">
        <v>0.87203916169999995</v>
      </c>
      <c r="AS93" s="105">
        <v>0.72531363630000001</v>
      </c>
      <c r="AT93" s="105">
        <v>1.0484461638</v>
      </c>
      <c r="AU93" s="104">
        <v>1</v>
      </c>
      <c r="AV93" s="104">
        <v>2</v>
      </c>
      <c r="AW93" s="104">
        <v>3</v>
      </c>
      <c r="AX93" s="104" t="s">
        <v>28</v>
      </c>
      <c r="AY93" s="104" t="s">
        <v>28</v>
      </c>
      <c r="AZ93" s="104" t="s">
        <v>28</v>
      </c>
      <c r="BA93" s="104" t="s">
        <v>28</v>
      </c>
      <c r="BB93" s="104" t="s">
        <v>28</v>
      </c>
      <c r="BC93" s="114" t="s">
        <v>229</v>
      </c>
      <c r="BD93" s="115">
        <v>277</v>
      </c>
      <c r="BE93" s="115">
        <v>284</v>
      </c>
      <c r="BF93" s="115">
        <v>311</v>
      </c>
    </row>
    <row r="94" spans="1:93" x14ac:dyDescent="0.3">
      <c r="A94" s="10"/>
      <c r="B94" t="s">
        <v>114</v>
      </c>
      <c r="C94" s="104">
        <v>1159</v>
      </c>
      <c r="D94" s="118">
        <v>10369</v>
      </c>
      <c r="E94" s="113">
        <v>11.527175106</v>
      </c>
      <c r="F94" s="105">
        <v>10.535896267</v>
      </c>
      <c r="G94" s="105">
        <v>12.611719264</v>
      </c>
      <c r="H94" s="105">
        <v>5.1160029099999997E-2</v>
      </c>
      <c r="I94" s="107">
        <v>11.177548462000001</v>
      </c>
      <c r="J94" s="105">
        <v>10.552215313</v>
      </c>
      <c r="K94" s="105">
        <v>11.839939379</v>
      </c>
      <c r="L94" s="105">
        <v>1.0935926092999999</v>
      </c>
      <c r="M94" s="105">
        <v>0.99954916829999996</v>
      </c>
      <c r="N94" s="105">
        <v>1.1964842081</v>
      </c>
      <c r="O94" s="118">
        <v>1290</v>
      </c>
      <c r="P94" s="118">
        <v>11733</v>
      </c>
      <c r="Q94" s="113">
        <v>11.490904415999999</v>
      </c>
      <c r="R94" s="105">
        <v>10.540114588</v>
      </c>
      <c r="S94" s="105">
        <v>12.527461936</v>
      </c>
      <c r="T94" s="105">
        <v>1.6198728499999999E-2</v>
      </c>
      <c r="U94" s="107">
        <v>10.994630529</v>
      </c>
      <c r="V94" s="105">
        <v>10.410731094000001</v>
      </c>
      <c r="W94" s="105">
        <v>11.611278726</v>
      </c>
      <c r="X94" s="105">
        <v>1.1117686488</v>
      </c>
      <c r="Y94" s="105">
        <v>1.0197777763</v>
      </c>
      <c r="Z94" s="105">
        <v>1.2120577218999999</v>
      </c>
      <c r="AA94" s="118">
        <v>1501</v>
      </c>
      <c r="AB94" s="118">
        <v>13382</v>
      </c>
      <c r="AC94" s="113">
        <v>12.047498655</v>
      </c>
      <c r="AD94" s="105">
        <v>11.098960685</v>
      </c>
      <c r="AE94" s="105">
        <v>13.077100458</v>
      </c>
      <c r="AF94" s="105">
        <v>4.2506850000000002E-4</v>
      </c>
      <c r="AG94" s="107">
        <v>11.216559558</v>
      </c>
      <c r="AH94" s="105">
        <v>10.663236945</v>
      </c>
      <c r="AI94" s="105">
        <v>11.798594456</v>
      </c>
      <c r="AJ94" s="105">
        <v>1.1588704905</v>
      </c>
      <c r="AK94" s="105">
        <v>1.0676289229</v>
      </c>
      <c r="AL94" s="105">
        <v>1.2579097334</v>
      </c>
      <c r="AM94" s="105">
        <v>0.36291208409999998</v>
      </c>
      <c r="AN94" s="105">
        <v>1.0484378095</v>
      </c>
      <c r="AO94" s="105">
        <v>0.94686806219999997</v>
      </c>
      <c r="AP94" s="105">
        <v>1.1609028589999999</v>
      </c>
      <c r="AQ94" s="105">
        <v>0.95409750250000003</v>
      </c>
      <c r="AR94" s="105">
        <v>0.99685346239999995</v>
      </c>
      <c r="AS94" s="105">
        <v>0.89542324969999998</v>
      </c>
      <c r="AT94" s="105">
        <v>1.109773312</v>
      </c>
      <c r="AU94" s="104" t="s">
        <v>28</v>
      </c>
      <c r="AV94" s="104" t="s">
        <v>28</v>
      </c>
      <c r="AW94" s="104">
        <v>3</v>
      </c>
      <c r="AX94" s="104" t="s">
        <v>28</v>
      </c>
      <c r="AY94" s="104" t="s">
        <v>28</v>
      </c>
      <c r="AZ94" s="104" t="s">
        <v>28</v>
      </c>
      <c r="BA94" s="104" t="s">
        <v>28</v>
      </c>
      <c r="BB94" s="104" t="s">
        <v>28</v>
      </c>
      <c r="BC94" s="114">
        <v>-3</v>
      </c>
      <c r="BD94" s="115">
        <v>1159</v>
      </c>
      <c r="BE94" s="115">
        <v>1290</v>
      </c>
      <c r="BF94" s="115">
        <v>1501</v>
      </c>
    </row>
    <row r="95" spans="1:93" x14ac:dyDescent="0.3">
      <c r="A95" s="10"/>
      <c r="B95" t="s">
        <v>104</v>
      </c>
      <c r="C95" s="104">
        <v>1489</v>
      </c>
      <c r="D95" s="118">
        <v>10512</v>
      </c>
      <c r="E95" s="113">
        <v>12.602760826000001</v>
      </c>
      <c r="F95" s="105">
        <v>11.566060367</v>
      </c>
      <c r="G95" s="105">
        <v>13.732383836</v>
      </c>
      <c r="H95" s="105">
        <v>4.5105200000000003E-5</v>
      </c>
      <c r="I95" s="107">
        <v>14.164764078999999</v>
      </c>
      <c r="J95" s="105">
        <v>13.4632647</v>
      </c>
      <c r="K95" s="105">
        <v>14.902814873000001</v>
      </c>
      <c r="L95" s="105">
        <v>1.1956343136000001</v>
      </c>
      <c r="M95" s="105">
        <v>1.0972816861000001</v>
      </c>
      <c r="N95" s="105">
        <v>1.3028025803000001</v>
      </c>
      <c r="O95" s="118">
        <v>1577</v>
      </c>
      <c r="P95" s="118">
        <v>11192</v>
      </c>
      <c r="Q95" s="113">
        <v>12.850429116999999</v>
      </c>
      <c r="R95" s="105">
        <v>11.818826358000001</v>
      </c>
      <c r="S95" s="105">
        <v>13.972075017</v>
      </c>
      <c r="T95" s="105">
        <v>3.3874399999999998E-7</v>
      </c>
      <c r="U95" s="107">
        <v>14.090421729999999</v>
      </c>
      <c r="V95" s="105">
        <v>13.411869962000001</v>
      </c>
      <c r="W95" s="105">
        <v>14.803303721000001</v>
      </c>
      <c r="X95" s="105">
        <v>1.2433054613000001</v>
      </c>
      <c r="Y95" s="105">
        <v>1.1434957715</v>
      </c>
      <c r="Z95" s="105">
        <v>1.3518270103000001</v>
      </c>
      <c r="AA95" s="118">
        <v>1655</v>
      </c>
      <c r="AB95" s="118">
        <v>12334</v>
      </c>
      <c r="AC95" s="113">
        <v>12.683885897</v>
      </c>
      <c r="AD95" s="105">
        <v>11.699116132</v>
      </c>
      <c r="AE95" s="105">
        <v>13.751548377000001</v>
      </c>
      <c r="AF95" s="105">
        <v>1.4064582999999999E-6</v>
      </c>
      <c r="AG95" s="107">
        <v>13.418193611</v>
      </c>
      <c r="AH95" s="105">
        <v>12.787056933000001</v>
      </c>
      <c r="AI95" s="105">
        <v>14.080481594</v>
      </c>
      <c r="AJ95" s="105">
        <v>1.2200857199999999</v>
      </c>
      <c r="AK95" s="105">
        <v>1.1253589510999999</v>
      </c>
      <c r="AL95" s="105">
        <v>1.3227860876999999</v>
      </c>
      <c r="AM95" s="105">
        <v>0.79551314829999997</v>
      </c>
      <c r="AN95" s="105">
        <v>0.98703987100000001</v>
      </c>
      <c r="AO95" s="105">
        <v>0.89431206890000003</v>
      </c>
      <c r="AP95" s="105">
        <v>1.0893822646</v>
      </c>
      <c r="AQ95" s="105">
        <v>0.70759033429999996</v>
      </c>
      <c r="AR95" s="105">
        <v>1.0196519075999999</v>
      </c>
      <c r="AS95" s="105">
        <v>0.92106101630000003</v>
      </c>
      <c r="AT95" s="105">
        <v>1.1287960236000001</v>
      </c>
      <c r="AU95" s="104">
        <v>1</v>
      </c>
      <c r="AV95" s="104">
        <v>2</v>
      </c>
      <c r="AW95" s="104">
        <v>3</v>
      </c>
      <c r="AX95" s="104" t="s">
        <v>28</v>
      </c>
      <c r="AY95" s="104" t="s">
        <v>28</v>
      </c>
      <c r="AZ95" s="104" t="s">
        <v>28</v>
      </c>
      <c r="BA95" s="104" t="s">
        <v>28</v>
      </c>
      <c r="BB95" s="104" t="s">
        <v>28</v>
      </c>
      <c r="BC95" s="114" t="s">
        <v>229</v>
      </c>
      <c r="BD95" s="115">
        <v>1489</v>
      </c>
      <c r="BE95" s="115">
        <v>1577</v>
      </c>
      <c r="BF95" s="115">
        <v>1655</v>
      </c>
    </row>
    <row r="96" spans="1:93" x14ac:dyDescent="0.3">
      <c r="A96" s="10"/>
      <c r="B96" t="s">
        <v>105</v>
      </c>
      <c r="C96" s="104">
        <v>770</v>
      </c>
      <c r="D96" s="118">
        <v>5936</v>
      </c>
      <c r="E96" s="113">
        <v>12.391645992999999</v>
      </c>
      <c r="F96" s="105">
        <v>11.214048136000001</v>
      </c>
      <c r="G96" s="105">
        <v>13.692904521000001</v>
      </c>
      <c r="H96" s="105">
        <v>1.4958126E-3</v>
      </c>
      <c r="I96" s="107">
        <v>12.971698113</v>
      </c>
      <c r="J96" s="105">
        <v>12.087087292</v>
      </c>
      <c r="K96" s="105">
        <v>13.921050446000001</v>
      </c>
      <c r="L96" s="105">
        <v>1.1756056753999999</v>
      </c>
      <c r="M96" s="105">
        <v>1.0638859954</v>
      </c>
      <c r="N96" s="105">
        <v>1.2990571450999999</v>
      </c>
      <c r="O96" s="118">
        <v>761</v>
      </c>
      <c r="P96" s="118">
        <v>6228</v>
      </c>
      <c r="Q96" s="113">
        <v>12.692204592</v>
      </c>
      <c r="R96" s="105">
        <v>11.501941993000001</v>
      </c>
      <c r="S96" s="105">
        <v>14.005639875</v>
      </c>
      <c r="T96" s="105">
        <v>4.3526199999999997E-5</v>
      </c>
      <c r="U96" s="107">
        <v>12.219010918</v>
      </c>
      <c r="V96" s="105">
        <v>11.380989457</v>
      </c>
      <c r="W96" s="105">
        <v>13.118738787</v>
      </c>
      <c r="X96" s="105">
        <v>1.2279969129999999</v>
      </c>
      <c r="Y96" s="105">
        <v>1.1128365571000001</v>
      </c>
      <c r="Z96" s="105">
        <v>1.3550744794</v>
      </c>
      <c r="AA96" s="118">
        <v>778</v>
      </c>
      <c r="AB96" s="118">
        <v>6654</v>
      </c>
      <c r="AC96" s="113">
        <v>12.486670717999999</v>
      </c>
      <c r="AD96" s="105">
        <v>11.338366125</v>
      </c>
      <c r="AE96" s="105">
        <v>13.751271029</v>
      </c>
      <c r="AF96" s="105">
        <v>1.9680230000000001E-4</v>
      </c>
      <c r="AG96" s="107">
        <v>11.692215209</v>
      </c>
      <c r="AH96" s="105">
        <v>10.89882669</v>
      </c>
      <c r="AI96" s="105">
        <v>12.543359058</v>
      </c>
      <c r="AJ96" s="105">
        <v>1.2011152383000001</v>
      </c>
      <c r="AK96" s="105">
        <v>1.0906577611999999</v>
      </c>
      <c r="AL96" s="105">
        <v>1.3227594090999999</v>
      </c>
      <c r="AM96" s="105">
        <v>0.79517570309999996</v>
      </c>
      <c r="AN96" s="105">
        <v>0.98380629040000001</v>
      </c>
      <c r="AO96" s="105">
        <v>0.86971422939999998</v>
      </c>
      <c r="AP96" s="105">
        <v>1.1128653347999999</v>
      </c>
      <c r="AQ96" s="105">
        <v>0.70716156460000001</v>
      </c>
      <c r="AR96" s="105">
        <v>1.0242549375000001</v>
      </c>
      <c r="AS96" s="105">
        <v>0.90387156440000005</v>
      </c>
      <c r="AT96" s="105">
        <v>1.1606717351</v>
      </c>
      <c r="AU96" s="104">
        <v>1</v>
      </c>
      <c r="AV96" s="104">
        <v>2</v>
      </c>
      <c r="AW96" s="104">
        <v>3</v>
      </c>
      <c r="AX96" s="104" t="s">
        <v>28</v>
      </c>
      <c r="AY96" s="104" t="s">
        <v>28</v>
      </c>
      <c r="AZ96" s="104" t="s">
        <v>28</v>
      </c>
      <c r="BA96" s="104" t="s">
        <v>28</v>
      </c>
      <c r="BB96" s="104" t="s">
        <v>28</v>
      </c>
      <c r="BC96" s="114" t="s">
        <v>229</v>
      </c>
      <c r="BD96" s="115">
        <v>770</v>
      </c>
      <c r="BE96" s="115">
        <v>761</v>
      </c>
      <c r="BF96" s="115">
        <v>778</v>
      </c>
    </row>
    <row r="97" spans="1:93" x14ac:dyDescent="0.3">
      <c r="A97" s="10"/>
      <c r="B97" t="s">
        <v>106</v>
      </c>
      <c r="C97" s="104">
        <v>119</v>
      </c>
      <c r="D97" s="118">
        <v>2850</v>
      </c>
      <c r="E97" s="113">
        <v>7.5715399976000004</v>
      </c>
      <c r="F97" s="105">
        <v>6.2479139553999996</v>
      </c>
      <c r="G97" s="105">
        <v>9.1755773756999996</v>
      </c>
      <c r="H97" s="105">
        <v>7.3903420000000003E-4</v>
      </c>
      <c r="I97" s="107">
        <v>4.1754385965000003</v>
      </c>
      <c r="J97" s="105">
        <v>3.4887719654999998</v>
      </c>
      <c r="K97" s="105">
        <v>4.9972562395000004</v>
      </c>
      <c r="L97" s="105">
        <v>0.71831824420000001</v>
      </c>
      <c r="M97" s="105">
        <v>0.59274474990000003</v>
      </c>
      <c r="N97" s="105">
        <v>0.8704945932</v>
      </c>
      <c r="O97" s="118">
        <v>148</v>
      </c>
      <c r="P97" s="118">
        <v>3302</v>
      </c>
      <c r="Q97" s="113">
        <v>7.8204357681000003</v>
      </c>
      <c r="R97" s="105">
        <v>6.5660454826999999</v>
      </c>
      <c r="S97" s="105">
        <v>9.3144672488999998</v>
      </c>
      <c r="T97" s="105">
        <v>1.7703539E-3</v>
      </c>
      <c r="U97" s="107">
        <v>4.4821320411999999</v>
      </c>
      <c r="V97" s="105">
        <v>3.8151912257</v>
      </c>
      <c r="W97" s="105">
        <v>5.2656620458000001</v>
      </c>
      <c r="X97" s="105">
        <v>0.75664325389999998</v>
      </c>
      <c r="Y97" s="105">
        <v>0.63527841240000005</v>
      </c>
      <c r="Z97" s="105">
        <v>0.90119387409999996</v>
      </c>
      <c r="AA97" s="118">
        <v>180</v>
      </c>
      <c r="AB97" s="118">
        <v>3810</v>
      </c>
      <c r="AC97" s="113">
        <v>7.0950610759000003</v>
      </c>
      <c r="AD97" s="105">
        <v>6.0413625343000001</v>
      </c>
      <c r="AE97" s="105">
        <v>8.3325394536000008</v>
      </c>
      <c r="AF97" s="105">
        <v>3.2058364000000002E-6</v>
      </c>
      <c r="AG97" s="107">
        <v>4.7244094488000004</v>
      </c>
      <c r="AH97" s="105">
        <v>4.0822792765999996</v>
      </c>
      <c r="AI97" s="105">
        <v>5.4675447532000003</v>
      </c>
      <c r="AJ97" s="105">
        <v>0.68248664260000003</v>
      </c>
      <c r="AK97" s="105">
        <v>0.58112949120000001</v>
      </c>
      <c r="AL97" s="105">
        <v>0.80152190590000005</v>
      </c>
      <c r="AM97" s="105">
        <v>0.40543899389999999</v>
      </c>
      <c r="AN97" s="105">
        <v>0.90724625660000002</v>
      </c>
      <c r="AO97" s="105">
        <v>0.72132491600000004</v>
      </c>
      <c r="AP97" s="105">
        <v>1.1410887825</v>
      </c>
      <c r="AQ97" s="105">
        <v>0.80127786590000005</v>
      </c>
      <c r="AR97" s="105">
        <v>1.0328725425</v>
      </c>
      <c r="AS97" s="105">
        <v>0.80290359359999997</v>
      </c>
      <c r="AT97" s="105">
        <v>1.3287095706000001</v>
      </c>
      <c r="AU97" s="104">
        <v>1</v>
      </c>
      <c r="AV97" s="104">
        <v>2</v>
      </c>
      <c r="AW97" s="104">
        <v>3</v>
      </c>
      <c r="AX97" s="104" t="s">
        <v>28</v>
      </c>
      <c r="AY97" s="104" t="s">
        <v>28</v>
      </c>
      <c r="AZ97" s="104" t="s">
        <v>28</v>
      </c>
      <c r="BA97" s="104" t="s">
        <v>28</v>
      </c>
      <c r="BB97" s="104" t="s">
        <v>28</v>
      </c>
      <c r="BC97" s="114" t="s">
        <v>229</v>
      </c>
      <c r="BD97" s="115">
        <v>119</v>
      </c>
      <c r="BE97" s="115">
        <v>148</v>
      </c>
      <c r="BF97" s="115">
        <v>180</v>
      </c>
    </row>
    <row r="98" spans="1:93" x14ac:dyDescent="0.3">
      <c r="A98" s="10"/>
      <c r="B98" t="s">
        <v>107</v>
      </c>
      <c r="C98" s="104">
        <v>697</v>
      </c>
      <c r="D98" s="118">
        <v>7130</v>
      </c>
      <c r="E98" s="113">
        <v>11.610423791000001</v>
      </c>
      <c r="F98" s="105">
        <v>10.498931618</v>
      </c>
      <c r="G98" s="105">
        <v>12.839586494000001</v>
      </c>
      <c r="H98" s="105">
        <v>5.9737367499999999E-2</v>
      </c>
      <c r="I98" s="107">
        <v>9.7755960729000009</v>
      </c>
      <c r="J98" s="105">
        <v>9.0761505425000006</v>
      </c>
      <c r="K98" s="105">
        <v>10.528943756</v>
      </c>
      <c r="L98" s="105">
        <v>1.1014904807000001</v>
      </c>
      <c r="M98" s="105">
        <v>0.99604230159999996</v>
      </c>
      <c r="N98" s="105">
        <v>1.2181021600999999</v>
      </c>
      <c r="O98" s="118">
        <v>843</v>
      </c>
      <c r="P98" s="118">
        <v>8455</v>
      </c>
      <c r="Q98" s="113">
        <v>11.324362251</v>
      </c>
      <c r="R98" s="105">
        <v>10.301470330000001</v>
      </c>
      <c r="S98" s="105">
        <v>12.448822964</v>
      </c>
      <c r="T98" s="105">
        <v>5.8585552499999999E-2</v>
      </c>
      <c r="U98" s="107">
        <v>9.9704316972000004</v>
      </c>
      <c r="V98" s="105">
        <v>9.3195946685000006</v>
      </c>
      <c r="W98" s="105">
        <v>10.666720149</v>
      </c>
      <c r="X98" s="105">
        <v>1.0956553517000001</v>
      </c>
      <c r="Y98" s="105">
        <v>0.9966884533</v>
      </c>
      <c r="Z98" s="105">
        <v>1.2044492394999999</v>
      </c>
      <c r="AA98" s="118">
        <v>1050</v>
      </c>
      <c r="AB98" s="118">
        <v>9780</v>
      </c>
      <c r="AC98" s="113">
        <v>11.842809185</v>
      </c>
      <c r="AD98" s="105">
        <v>10.836846156</v>
      </c>
      <c r="AE98" s="105">
        <v>12.942153775</v>
      </c>
      <c r="AF98" s="105">
        <v>4.0127256000000002E-3</v>
      </c>
      <c r="AG98" s="107">
        <v>10.736196318999999</v>
      </c>
      <c r="AH98" s="105">
        <v>10.106058186</v>
      </c>
      <c r="AI98" s="105">
        <v>11.405625149</v>
      </c>
      <c r="AJ98" s="105">
        <v>1.1391810434</v>
      </c>
      <c r="AK98" s="105">
        <v>1.0424156565</v>
      </c>
      <c r="AL98" s="105">
        <v>1.2449289700999999</v>
      </c>
      <c r="AM98" s="105">
        <v>0.4423484634</v>
      </c>
      <c r="AN98" s="105">
        <v>1.0457815568</v>
      </c>
      <c r="AO98" s="105">
        <v>0.93291478130000005</v>
      </c>
      <c r="AP98" s="105">
        <v>1.1723032869000001</v>
      </c>
      <c r="AQ98" s="105">
        <v>0.69028842710000005</v>
      </c>
      <c r="AR98" s="105">
        <v>0.9753616625</v>
      </c>
      <c r="AS98" s="105">
        <v>0.86272783679999998</v>
      </c>
      <c r="AT98" s="105">
        <v>1.1027004487000001</v>
      </c>
      <c r="AU98" s="104" t="s">
        <v>28</v>
      </c>
      <c r="AV98" s="104" t="s">
        <v>28</v>
      </c>
      <c r="AW98" s="104">
        <v>3</v>
      </c>
      <c r="AX98" s="104" t="s">
        <v>28</v>
      </c>
      <c r="AY98" s="104" t="s">
        <v>28</v>
      </c>
      <c r="AZ98" s="104" t="s">
        <v>28</v>
      </c>
      <c r="BA98" s="104" t="s">
        <v>28</v>
      </c>
      <c r="BB98" s="104" t="s">
        <v>28</v>
      </c>
      <c r="BC98" s="114">
        <v>-3</v>
      </c>
      <c r="BD98" s="115">
        <v>697</v>
      </c>
      <c r="BE98" s="115">
        <v>843</v>
      </c>
      <c r="BF98" s="115">
        <v>1050</v>
      </c>
    </row>
    <row r="99" spans="1:93" x14ac:dyDescent="0.3">
      <c r="A99" s="10"/>
      <c r="B99" t="s">
        <v>108</v>
      </c>
      <c r="C99" s="104">
        <v>1838</v>
      </c>
      <c r="D99" s="118">
        <v>13692</v>
      </c>
      <c r="E99" s="113">
        <v>11.769942372999999</v>
      </c>
      <c r="F99" s="105">
        <v>10.828883668</v>
      </c>
      <c r="G99" s="105">
        <v>12.792781573999999</v>
      </c>
      <c r="H99" s="105">
        <v>9.4733317000000004E-3</v>
      </c>
      <c r="I99" s="107">
        <v>13.423897166</v>
      </c>
      <c r="J99" s="105">
        <v>12.824016994000001</v>
      </c>
      <c r="K99" s="105">
        <v>14.051838454</v>
      </c>
      <c r="L99" s="105">
        <v>1.1166241401000001</v>
      </c>
      <c r="M99" s="105">
        <v>1.0273451246</v>
      </c>
      <c r="N99" s="105">
        <v>1.2136617387999999</v>
      </c>
      <c r="O99" s="118">
        <v>1911</v>
      </c>
      <c r="P99" s="118">
        <v>14470</v>
      </c>
      <c r="Q99" s="113">
        <v>11.680519983</v>
      </c>
      <c r="R99" s="105">
        <v>10.763242133</v>
      </c>
      <c r="S99" s="105">
        <v>12.675971179999999</v>
      </c>
      <c r="T99" s="105">
        <v>3.3751826000000002E-3</v>
      </c>
      <c r="U99" s="107">
        <v>13.206634416</v>
      </c>
      <c r="V99" s="105">
        <v>12.627591879000001</v>
      </c>
      <c r="W99" s="105">
        <v>13.812229147</v>
      </c>
      <c r="X99" s="105">
        <v>1.1301143451</v>
      </c>
      <c r="Y99" s="105">
        <v>1.0413658255</v>
      </c>
      <c r="Z99" s="105">
        <v>1.2264262968999999</v>
      </c>
      <c r="AA99" s="118">
        <v>2024</v>
      </c>
      <c r="AB99" s="118">
        <v>15475</v>
      </c>
      <c r="AC99" s="113">
        <v>11.41623912</v>
      </c>
      <c r="AD99" s="105">
        <v>10.548825626999999</v>
      </c>
      <c r="AE99" s="105">
        <v>12.354978674</v>
      </c>
      <c r="AF99" s="105">
        <v>2.02240648E-2</v>
      </c>
      <c r="AG99" s="107">
        <v>13.079159935</v>
      </c>
      <c r="AH99" s="105">
        <v>12.521593143</v>
      </c>
      <c r="AI99" s="105">
        <v>13.661554298</v>
      </c>
      <c r="AJ99" s="105">
        <v>1.0981485043000001</v>
      </c>
      <c r="AK99" s="105">
        <v>1.0147104455</v>
      </c>
      <c r="AL99" s="105">
        <v>1.1884475446</v>
      </c>
      <c r="AM99" s="105">
        <v>0.63878229230000005</v>
      </c>
      <c r="AN99" s="105">
        <v>0.97737422110000005</v>
      </c>
      <c r="AO99" s="105">
        <v>0.88830191329999997</v>
      </c>
      <c r="AP99" s="105">
        <v>1.0753780373999999</v>
      </c>
      <c r="AQ99" s="105">
        <v>0.87876189800000004</v>
      </c>
      <c r="AR99" s="105">
        <v>0.99240247859999997</v>
      </c>
      <c r="AS99" s="105">
        <v>0.89976705160000003</v>
      </c>
      <c r="AT99" s="105">
        <v>1.0945751766</v>
      </c>
      <c r="AU99" s="104" t="s">
        <v>28</v>
      </c>
      <c r="AV99" s="104">
        <v>2</v>
      </c>
      <c r="AW99" s="104" t="s">
        <v>28</v>
      </c>
      <c r="AX99" s="104" t="s">
        <v>28</v>
      </c>
      <c r="AY99" s="104" t="s">
        <v>28</v>
      </c>
      <c r="AZ99" s="104" t="s">
        <v>28</v>
      </c>
      <c r="BA99" s="104" t="s">
        <v>28</v>
      </c>
      <c r="BB99" s="104" t="s">
        <v>28</v>
      </c>
      <c r="BC99" s="114">
        <v>-2</v>
      </c>
      <c r="BD99" s="115">
        <v>1838</v>
      </c>
      <c r="BE99" s="115">
        <v>1911</v>
      </c>
      <c r="BF99" s="115">
        <v>2024</v>
      </c>
    </row>
    <row r="100" spans="1:93" x14ac:dyDescent="0.3">
      <c r="A100" s="10"/>
      <c r="B100" t="s">
        <v>109</v>
      </c>
      <c r="C100" s="104">
        <v>324</v>
      </c>
      <c r="D100" s="118">
        <v>3484</v>
      </c>
      <c r="E100" s="113">
        <v>11.89504043</v>
      </c>
      <c r="F100" s="105">
        <v>10.45035021</v>
      </c>
      <c r="G100" s="105">
        <v>13.539449298999999</v>
      </c>
      <c r="H100" s="105">
        <v>6.7289382100000003E-2</v>
      </c>
      <c r="I100" s="107">
        <v>9.2996555683000004</v>
      </c>
      <c r="J100" s="105">
        <v>8.3402273466000008</v>
      </c>
      <c r="K100" s="105">
        <v>10.369452785</v>
      </c>
      <c r="L100" s="105">
        <v>1.1284922959999999</v>
      </c>
      <c r="M100" s="105">
        <v>0.99143334329999999</v>
      </c>
      <c r="N100" s="105">
        <v>1.2844987216999999</v>
      </c>
      <c r="O100" s="118">
        <v>361</v>
      </c>
      <c r="P100" s="118">
        <v>4007</v>
      </c>
      <c r="Q100" s="113">
        <v>13.056080882</v>
      </c>
      <c r="R100" s="105">
        <v>11.541570159999999</v>
      </c>
      <c r="S100" s="105">
        <v>14.769329097</v>
      </c>
      <c r="T100" s="105">
        <v>2.039113E-4</v>
      </c>
      <c r="U100" s="107">
        <v>9.0092338408000003</v>
      </c>
      <c r="V100" s="105">
        <v>8.1262050778999999</v>
      </c>
      <c r="W100" s="105">
        <v>9.9882163469999998</v>
      </c>
      <c r="X100" s="105">
        <v>1.2632026928</v>
      </c>
      <c r="Y100" s="105">
        <v>1.1166706637999999</v>
      </c>
      <c r="Z100" s="105">
        <v>1.4289629831999999</v>
      </c>
      <c r="AA100" s="118">
        <v>337</v>
      </c>
      <c r="AB100" s="118">
        <v>4469</v>
      </c>
      <c r="AC100" s="113">
        <v>11.840502141</v>
      </c>
      <c r="AD100" s="105">
        <v>10.450432684000001</v>
      </c>
      <c r="AE100" s="105">
        <v>13.415472372</v>
      </c>
      <c r="AF100" s="105">
        <v>4.11436435E-2</v>
      </c>
      <c r="AG100" s="107">
        <v>7.5408368763000002</v>
      </c>
      <c r="AH100" s="105">
        <v>6.7772209326999997</v>
      </c>
      <c r="AI100" s="105">
        <v>8.3904924096000002</v>
      </c>
      <c r="AJ100" s="105">
        <v>1.1389591246999999</v>
      </c>
      <c r="AK100" s="105">
        <v>1.0052458520000001</v>
      </c>
      <c r="AL100" s="105">
        <v>1.2904583343</v>
      </c>
      <c r="AM100" s="105">
        <v>0.24356076230000001</v>
      </c>
      <c r="AN100" s="105">
        <v>0.90689558749999999</v>
      </c>
      <c r="AO100" s="105">
        <v>0.76952405550000003</v>
      </c>
      <c r="AP100" s="105">
        <v>1.0687899886000001</v>
      </c>
      <c r="AQ100" s="105">
        <v>0.2747326249</v>
      </c>
      <c r="AR100" s="105">
        <v>1.0976071043</v>
      </c>
      <c r="AS100" s="105">
        <v>0.92868070430000005</v>
      </c>
      <c r="AT100" s="105">
        <v>1.2972611035999999</v>
      </c>
      <c r="AU100" s="104" t="s">
        <v>28</v>
      </c>
      <c r="AV100" s="104">
        <v>2</v>
      </c>
      <c r="AW100" s="104" t="s">
        <v>28</v>
      </c>
      <c r="AX100" s="104" t="s">
        <v>28</v>
      </c>
      <c r="AY100" s="104" t="s">
        <v>28</v>
      </c>
      <c r="AZ100" s="104" t="s">
        <v>28</v>
      </c>
      <c r="BA100" s="104" t="s">
        <v>28</v>
      </c>
      <c r="BB100" s="104" t="s">
        <v>28</v>
      </c>
      <c r="BC100" s="114">
        <v>-2</v>
      </c>
      <c r="BD100" s="115">
        <v>324</v>
      </c>
      <c r="BE100" s="115">
        <v>361</v>
      </c>
      <c r="BF100" s="115">
        <v>337</v>
      </c>
    </row>
    <row r="101" spans="1:93" x14ac:dyDescent="0.3">
      <c r="A101" s="10"/>
      <c r="B101" t="s">
        <v>152</v>
      </c>
      <c r="C101" s="104">
        <v>122</v>
      </c>
      <c r="D101" s="118">
        <v>3812</v>
      </c>
      <c r="E101" s="113">
        <v>5.2853287902000003</v>
      </c>
      <c r="F101" s="105">
        <v>4.3717416724999998</v>
      </c>
      <c r="G101" s="105">
        <v>6.3898332777000002</v>
      </c>
      <c r="H101" s="105">
        <v>1.0080230000000001E-12</v>
      </c>
      <c r="I101" s="107">
        <v>3.2004197271999999</v>
      </c>
      <c r="J101" s="105">
        <v>2.6800492317</v>
      </c>
      <c r="K101" s="105">
        <v>3.8218277145999999</v>
      </c>
      <c r="L101" s="105">
        <v>0.50142350140000003</v>
      </c>
      <c r="M101" s="105">
        <v>0.41475073800000001</v>
      </c>
      <c r="N101" s="105">
        <v>0.6062087531</v>
      </c>
      <c r="O101" s="118">
        <v>182</v>
      </c>
      <c r="P101" s="118">
        <v>4707</v>
      </c>
      <c r="Q101" s="113">
        <v>5.6111239584000003</v>
      </c>
      <c r="R101" s="105">
        <v>4.7872483577000002</v>
      </c>
      <c r="S101" s="105">
        <v>6.5767868564</v>
      </c>
      <c r="T101" s="105">
        <v>4.714965E-14</v>
      </c>
      <c r="U101" s="107">
        <v>3.8665816868</v>
      </c>
      <c r="V101" s="105">
        <v>3.3437356339000002</v>
      </c>
      <c r="W101" s="105">
        <v>4.4711830055000004</v>
      </c>
      <c r="X101" s="105">
        <v>0.54288778979999996</v>
      </c>
      <c r="Y101" s="105">
        <v>0.46317613000000002</v>
      </c>
      <c r="Z101" s="105">
        <v>0.63631766239999998</v>
      </c>
      <c r="AA101" s="118">
        <v>259</v>
      </c>
      <c r="AB101" s="118">
        <v>5490</v>
      </c>
      <c r="AC101" s="113">
        <v>5.8106125084000002</v>
      </c>
      <c r="AD101" s="105">
        <v>5.0675845349999999</v>
      </c>
      <c r="AE101" s="105">
        <v>6.6625859894000001</v>
      </c>
      <c r="AF101" s="105">
        <v>7.8696310000000001E-17</v>
      </c>
      <c r="AG101" s="107">
        <v>4.7176684882000002</v>
      </c>
      <c r="AH101" s="105">
        <v>4.1767293034000001</v>
      </c>
      <c r="AI101" s="105">
        <v>5.3286661279</v>
      </c>
      <c r="AJ101" s="105">
        <v>0.55893323250000004</v>
      </c>
      <c r="AK101" s="105">
        <v>0.48746003989999998</v>
      </c>
      <c r="AL101" s="105">
        <v>0.64088608879999998</v>
      </c>
      <c r="AM101" s="105">
        <v>0.73246279820000004</v>
      </c>
      <c r="AN101" s="105">
        <v>1.0355523334000001</v>
      </c>
      <c r="AO101" s="105">
        <v>0.84758817600000003</v>
      </c>
      <c r="AP101" s="105">
        <v>1.2652000885000001</v>
      </c>
      <c r="AQ101" s="105">
        <v>0.62397433369999999</v>
      </c>
      <c r="AR101" s="105">
        <v>1.0616414193000001</v>
      </c>
      <c r="AS101" s="105">
        <v>0.83582651949999998</v>
      </c>
      <c r="AT101" s="105">
        <v>1.3484646358000001</v>
      </c>
      <c r="AU101" s="104">
        <v>1</v>
      </c>
      <c r="AV101" s="104">
        <v>2</v>
      </c>
      <c r="AW101" s="104">
        <v>3</v>
      </c>
      <c r="AX101" s="104" t="s">
        <v>28</v>
      </c>
      <c r="AY101" s="104" t="s">
        <v>28</v>
      </c>
      <c r="AZ101" s="104" t="s">
        <v>28</v>
      </c>
      <c r="BA101" s="104" t="s">
        <v>28</v>
      </c>
      <c r="BB101" s="104" t="s">
        <v>28</v>
      </c>
      <c r="BC101" s="114" t="s">
        <v>229</v>
      </c>
      <c r="BD101" s="115">
        <v>122</v>
      </c>
      <c r="BE101" s="115">
        <v>182</v>
      </c>
      <c r="BF101" s="115">
        <v>259</v>
      </c>
    </row>
    <row r="102" spans="1:93" x14ac:dyDescent="0.3">
      <c r="A102" s="10"/>
      <c r="B102" t="s">
        <v>153</v>
      </c>
      <c r="C102" s="104">
        <v>376</v>
      </c>
      <c r="D102" s="118">
        <v>3009</v>
      </c>
      <c r="E102" s="113">
        <v>12.998653729000001</v>
      </c>
      <c r="F102" s="105">
        <v>11.495988335</v>
      </c>
      <c r="G102" s="105">
        <v>14.697735752</v>
      </c>
      <c r="H102" s="105">
        <v>8.2533490000000003E-4</v>
      </c>
      <c r="I102" s="107">
        <v>12.495845795999999</v>
      </c>
      <c r="J102" s="105">
        <v>11.294533277999999</v>
      </c>
      <c r="K102" s="105">
        <v>13.824932673999999</v>
      </c>
      <c r="L102" s="105">
        <v>1.2331929999</v>
      </c>
      <c r="M102" s="105">
        <v>1.0906338946</v>
      </c>
      <c r="N102" s="105">
        <v>1.3943863127</v>
      </c>
      <c r="O102" s="118">
        <v>383</v>
      </c>
      <c r="P102" s="118">
        <v>3343</v>
      </c>
      <c r="Q102" s="113">
        <v>13.554886843</v>
      </c>
      <c r="R102" s="105">
        <v>12.016309224</v>
      </c>
      <c r="S102" s="105">
        <v>15.290465142</v>
      </c>
      <c r="T102" s="105">
        <v>1.0295800000000001E-5</v>
      </c>
      <c r="U102" s="107">
        <v>11.456775350999999</v>
      </c>
      <c r="V102" s="105">
        <v>10.364969543999999</v>
      </c>
      <c r="W102" s="105">
        <v>12.663587761</v>
      </c>
      <c r="X102" s="105">
        <v>1.3114631960000001</v>
      </c>
      <c r="Y102" s="105">
        <v>1.1626026452</v>
      </c>
      <c r="Z102" s="105">
        <v>1.479383968</v>
      </c>
      <c r="AA102" s="118">
        <v>373</v>
      </c>
      <c r="AB102" s="118">
        <v>3890</v>
      </c>
      <c r="AC102" s="113">
        <v>11.622206375999999</v>
      </c>
      <c r="AD102" s="105">
        <v>10.310858980000001</v>
      </c>
      <c r="AE102" s="105">
        <v>13.100332504000001</v>
      </c>
      <c r="AF102" s="105">
        <v>6.7926109200000001E-2</v>
      </c>
      <c r="AG102" s="107">
        <v>9.5886889459999995</v>
      </c>
      <c r="AH102" s="105">
        <v>8.6633465079</v>
      </c>
      <c r="AI102" s="105">
        <v>10.612868321000001</v>
      </c>
      <c r="AJ102" s="105">
        <v>1.1179608638</v>
      </c>
      <c r="AK102" s="105">
        <v>0.99182000729999997</v>
      </c>
      <c r="AL102" s="105">
        <v>1.2601444656</v>
      </c>
      <c r="AM102" s="105">
        <v>5.6734570599999999E-2</v>
      </c>
      <c r="AN102" s="105">
        <v>0.85741817769999995</v>
      </c>
      <c r="AO102" s="105">
        <v>0.73193151580000004</v>
      </c>
      <c r="AP102" s="105">
        <v>1.0044190141</v>
      </c>
      <c r="AQ102" s="105">
        <v>0.60755103580000003</v>
      </c>
      <c r="AR102" s="105">
        <v>1.0427915941000001</v>
      </c>
      <c r="AS102" s="105">
        <v>0.88868875339999998</v>
      </c>
      <c r="AT102" s="105">
        <v>1.2236165976</v>
      </c>
      <c r="AU102" s="104">
        <v>1</v>
      </c>
      <c r="AV102" s="104">
        <v>2</v>
      </c>
      <c r="AW102" s="104" t="s">
        <v>28</v>
      </c>
      <c r="AX102" s="104" t="s">
        <v>28</v>
      </c>
      <c r="AY102" s="104" t="s">
        <v>28</v>
      </c>
      <c r="AZ102" s="104" t="s">
        <v>28</v>
      </c>
      <c r="BA102" s="104" t="s">
        <v>28</v>
      </c>
      <c r="BB102" s="104" t="s">
        <v>28</v>
      </c>
      <c r="BC102" s="114" t="s">
        <v>427</v>
      </c>
      <c r="BD102" s="115">
        <v>376</v>
      </c>
      <c r="BE102" s="115">
        <v>383</v>
      </c>
      <c r="BF102" s="115">
        <v>373</v>
      </c>
    </row>
    <row r="103" spans="1:93" x14ac:dyDescent="0.3">
      <c r="A103" s="10"/>
      <c r="B103" t="s">
        <v>110</v>
      </c>
      <c r="C103" s="104">
        <v>1084</v>
      </c>
      <c r="D103" s="118">
        <v>10691</v>
      </c>
      <c r="E103" s="113">
        <v>10.757003448000001</v>
      </c>
      <c r="F103" s="105">
        <v>9.8228187055999996</v>
      </c>
      <c r="G103" s="105">
        <v>11.780032457000001</v>
      </c>
      <c r="H103" s="105">
        <v>0.66114153519999996</v>
      </c>
      <c r="I103" s="107">
        <v>10.139369563000001</v>
      </c>
      <c r="J103" s="105">
        <v>9.5533908702999994</v>
      </c>
      <c r="K103" s="105">
        <v>10.761290576</v>
      </c>
      <c r="L103" s="105">
        <v>1.0205257888999999</v>
      </c>
      <c r="M103" s="105">
        <v>0.93189891189999996</v>
      </c>
      <c r="N103" s="105">
        <v>1.1175813948</v>
      </c>
      <c r="O103" s="118">
        <v>1303</v>
      </c>
      <c r="P103" s="118">
        <v>11424</v>
      </c>
      <c r="Q103" s="113">
        <v>11.33361307</v>
      </c>
      <c r="R103" s="105">
        <v>10.398911811</v>
      </c>
      <c r="S103" s="105">
        <v>12.352329508</v>
      </c>
      <c r="T103" s="105">
        <v>3.5833509200000002E-2</v>
      </c>
      <c r="U103" s="107">
        <v>11.405812324999999</v>
      </c>
      <c r="V103" s="105">
        <v>10.803023757</v>
      </c>
      <c r="W103" s="105">
        <v>12.04223537</v>
      </c>
      <c r="X103" s="105">
        <v>1.0965503874</v>
      </c>
      <c r="Y103" s="105">
        <v>1.0061161170999999</v>
      </c>
      <c r="Z103" s="105">
        <v>1.1951132992</v>
      </c>
      <c r="AA103" s="118">
        <v>1504</v>
      </c>
      <c r="AB103" s="118">
        <v>12101</v>
      </c>
      <c r="AC103" s="113">
        <v>12.454450888</v>
      </c>
      <c r="AD103" s="105">
        <v>11.463945563999999</v>
      </c>
      <c r="AE103" s="105">
        <v>13.530537637</v>
      </c>
      <c r="AF103" s="105">
        <v>1.9294199999999999E-5</v>
      </c>
      <c r="AG103" s="107">
        <v>12.428724899000001</v>
      </c>
      <c r="AH103" s="105">
        <v>11.816201584</v>
      </c>
      <c r="AI103" s="105">
        <v>13.072999941000001</v>
      </c>
      <c r="AJ103" s="105">
        <v>1.1980159552</v>
      </c>
      <c r="AK103" s="105">
        <v>1.1027374726000001</v>
      </c>
      <c r="AL103" s="105">
        <v>1.3015266684</v>
      </c>
      <c r="AM103" s="105">
        <v>7.0931021400000002E-2</v>
      </c>
      <c r="AN103" s="105">
        <v>1.0988950136</v>
      </c>
      <c r="AO103" s="105">
        <v>0.99198802450000001</v>
      </c>
      <c r="AP103" s="105">
        <v>1.2173234162</v>
      </c>
      <c r="AQ103" s="105">
        <v>0.3426755668</v>
      </c>
      <c r="AR103" s="105">
        <v>1.0536031828000001</v>
      </c>
      <c r="AS103" s="105">
        <v>0.94588190400000005</v>
      </c>
      <c r="AT103" s="105">
        <v>1.1735922445</v>
      </c>
      <c r="AU103" s="104" t="s">
        <v>28</v>
      </c>
      <c r="AV103" s="104" t="s">
        <v>28</v>
      </c>
      <c r="AW103" s="104">
        <v>3</v>
      </c>
      <c r="AX103" s="104" t="s">
        <v>28</v>
      </c>
      <c r="AY103" s="104" t="s">
        <v>28</v>
      </c>
      <c r="AZ103" s="104" t="s">
        <v>28</v>
      </c>
      <c r="BA103" s="104" t="s">
        <v>28</v>
      </c>
      <c r="BB103" s="104" t="s">
        <v>28</v>
      </c>
      <c r="BC103" s="114">
        <v>-3</v>
      </c>
      <c r="BD103" s="115">
        <v>1084</v>
      </c>
      <c r="BE103" s="115">
        <v>1303</v>
      </c>
      <c r="BF103" s="115">
        <v>1504</v>
      </c>
    </row>
    <row r="104" spans="1:93" x14ac:dyDescent="0.3">
      <c r="A104" s="10"/>
      <c r="B104" t="s">
        <v>111</v>
      </c>
      <c r="C104" s="104">
        <v>1248</v>
      </c>
      <c r="D104" s="118">
        <v>7990</v>
      </c>
      <c r="E104" s="113">
        <v>13.171495117999999</v>
      </c>
      <c r="F104" s="105">
        <v>12.047720842</v>
      </c>
      <c r="G104" s="105">
        <v>14.400091595999999</v>
      </c>
      <c r="H104" s="105">
        <v>9.7315703000000004E-7</v>
      </c>
      <c r="I104" s="107">
        <v>15.619524406</v>
      </c>
      <c r="J104" s="105">
        <v>14.776545216000001</v>
      </c>
      <c r="K104" s="105">
        <v>16.510594262000001</v>
      </c>
      <c r="L104" s="105">
        <v>1.2495906050000001</v>
      </c>
      <c r="M104" s="105">
        <v>1.1429772126</v>
      </c>
      <c r="N104" s="105">
        <v>1.3661485660999999</v>
      </c>
      <c r="O104" s="118">
        <v>1237</v>
      </c>
      <c r="P104" s="118">
        <v>8603</v>
      </c>
      <c r="Q104" s="113">
        <v>13.506798062</v>
      </c>
      <c r="R104" s="105">
        <v>12.375245694</v>
      </c>
      <c r="S104" s="105">
        <v>14.741815912</v>
      </c>
      <c r="T104" s="105">
        <v>2.0444070999999999E-9</v>
      </c>
      <c r="U104" s="107">
        <v>14.378705103</v>
      </c>
      <c r="V104" s="105">
        <v>13.599344738999999</v>
      </c>
      <c r="W104" s="105">
        <v>15.202729572999999</v>
      </c>
      <c r="X104" s="105">
        <v>1.3068105075000001</v>
      </c>
      <c r="Y104" s="105">
        <v>1.1973304872999999</v>
      </c>
      <c r="Z104" s="105">
        <v>1.426301026</v>
      </c>
      <c r="AA104" s="118">
        <v>1435</v>
      </c>
      <c r="AB104" s="118">
        <v>9491</v>
      </c>
      <c r="AC104" s="113">
        <v>15.267103281000001</v>
      </c>
      <c r="AD104" s="105">
        <v>14.049080448</v>
      </c>
      <c r="AE104" s="105">
        <v>16.590725880000001</v>
      </c>
      <c r="AF104" s="105">
        <v>1.3170500000000001E-19</v>
      </c>
      <c r="AG104" s="107">
        <v>15.119586977000001</v>
      </c>
      <c r="AH104" s="105">
        <v>14.357200084</v>
      </c>
      <c r="AI104" s="105">
        <v>15.922457653</v>
      </c>
      <c r="AJ104" s="105">
        <v>1.4685700305</v>
      </c>
      <c r="AK104" s="105">
        <v>1.3514062308999999</v>
      </c>
      <c r="AL104" s="105">
        <v>1.5958916609</v>
      </c>
      <c r="AM104" s="105">
        <v>2.0606112499999999E-2</v>
      </c>
      <c r="AN104" s="105">
        <v>1.1303273515000001</v>
      </c>
      <c r="AO104" s="105">
        <v>1.0189714164999999</v>
      </c>
      <c r="AP104" s="105">
        <v>1.2538525624000001</v>
      </c>
      <c r="AQ104" s="105">
        <v>0.64698920820000005</v>
      </c>
      <c r="AR104" s="105">
        <v>1.0254567108999999</v>
      </c>
      <c r="AS104" s="105">
        <v>0.92085767230000004</v>
      </c>
      <c r="AT104" s="105">
        <v>1.1419370199000001</v>
      </c>
      <c r="AU104" s="104">
        <v>1</v>
      </c>
      <c r="AV104" s="104">
        <v>2</v>
      </c>
      <c r="AW104" s="104">
        <v>3</v>
      </c>
      <c r="AX104" s="104" t="s">
        <v>28</v>
      </c>
      <c r="AY104" s="104" t="s">
        <v>28</v>
      </c>
      <c r="AZ104" s="104" t="s">
        <v>28</v>
      </c>
      <c r="BA104" s="104" t="s">
        <v>28</v>
      </c>
      <c r="BB104" s="104" t="s">
        <v>28</v>
      </c>
      <c r="BC104" s="114" t="s">
        <v>229</v>
      </c>
      <c r="BD104" s="115">
        <v>1248</v>
      </c>
      <c r="BE104" s="115">
        <v>1237</v>
      </c>
      <c r="BF104" s="115">
        <v>1435</v>
      </c>
    </row>
    <row r="105" spans="1:93" x14ac:dyDescent="0.3">
      <c r="A105" s="10"/>
      <c r="B105" s="3" t="s">
        <v>167</v>
      </c>
      <c r="C105" s="110">
        <v>10</v>
      </c>
      <c r="D105" s="117">
        <v>188</v>
      </c>
      <c r="E105" s="106">
        <v>11.164394612000001</v>
      </c>
      <c r="F105" s="111">
        <v>5.9702179895</v>
      </c>
      <c r="G105" s="111">
        <v>20.877580563999999</v>
      </c>
      <c r="H105" s="111">
        <v>0.8571410236</v>
      </c>
      <c r="I105" s="112">
        <v>5.3191489362000004</v>
      </c>
      <c r="J105" s="111">
        <v>2.861993139</v>
      </c>
      <c r="K105" s="111">
        <v>9.8858886206999994</v>
      </c>
      <c r="L105" s="111">
        <v>1.0591753247</v>
      </c>
      <c r="M105" s="111">
        <v>0.56639950459999999</v>
      </c>
      <c r="N105" s="111">
        <v>1.9806732868000001</v>
      </c>
      <c r="O105" s="117">
        <v>7</v>
      </c>
      <c r="P105" s="117">
        <v>230</v>
      </c>
      <c r="Q105" s="106">
        <v>6.2311770269000002</v>
      </c>
      <c r="R105" s="111">
        <v>2.9572405426000001</v>
      </c>
      <c r="S105" s="111">
        <v>13.129661447</v>
      </c>
      <c r="T105" s="111">
        <v>0.18327234210000001</v>
      </c>
      <c r="U105" s="112">
        <v>3.0434782609000002</v>
      </c>
      <c r="V105" s="111">
        <v>1.4509293347000001</v>
      </c>
      <c r="W105" s="111">
        <v>6.3840186445000002</v>
      </c>
      <c r="X105" s="111">
        <v>0.60287920019999997</v>
      </c>
      <c r="Y105" s="111">
        <v>0.28611910810000002</v>
      </c>
      <c r="Z105" s="111">
        <v>1.2703217639</v>
      </c>
      <c r="AA105" s="117">
        <v>8</v>
      </c>
      <c r="AB105" s="117">
        <v>237</v>
      </c>
      <c r="AC105" s="106">
        <v>6.4466442706000002</v>
      </c>
      <c r="AD105" s="111">
        <v>3.209081367</v>
      </c>
      <c r="AE105" s="111">
        <v>12.950504395999999</v>
      </c>
      <c r="AF105" s="111">
        <v>0.17939802329999999</v>
      </c>
      <c r="AG105" s="112">
        <v>3.3755274262000001</v>
      </c>
      <c r="AH105" s="111">
        <v>1.6880933121999999</v>
      </c>
      <c r="AI105" s="111">
        <v>6.7497367133999999</v>
      </c>
      <c r="AJ105" s="111">
        <v>0.62011426780000001</v>
      </c>
      <c r="AK105" s="111">
        <v>0.30868728890000002</v>
      </c>
      <c r="AL105" s="111">
        <v>1.2457322313000001</v>
      </c>
      <c r="AM105" s="111">
        <v>0.94786439320000004</v>
      </c>
      <c r="AN105" s="111">
        <v>1.0345788994</v>
      </c>
      <c r="AO105" s="111">
        <v>0.3734559308</v>
      </c>
      <c r="AP105" s="111">
        <v>2.866077121</v>
      </c>
      <c r="AQ105" s="111">
        <v>0.23924528889999999</v>
      </c>
      <c r="AR105" s="111">
        <v>0.55812941439999997</v>
      </c>
      <c r="AS105" s="111">
        <v>0.2113236567</v>
      </c>
      <c r="AT105" s="111">
        <v>1.4740822112</v>
      </c>
      <c r="AU105" s="110" t="s">
        <v>28</v>
      </c>
      <c r="AV105" s="110" t="s">
        <v>28</v>
      </c>
      <c r="AW105" s="110" t="s">
        <v>28</v>
      </c>
      <c r="AX105" s="110" t="s">
        <v>28</v>
      </c>
      <c r="AY105" s="110" t="s">
        <v>28</v>
      </c>
      <c r="AZ105" s="110" t="s">
        <v>28</v>
      </c>
      <c r="BA105" s="110" t="s">
        <v>28</v>
      </c>
      <c r="BB105" s="110" t="s">
        <v>28</v>
      </c>
      <c r="BC105" s="108" t="s">
        <v>28</v>
      </c>
      <c r="BD105" s="109">
        <v>10</v>
      </c>
      <c r="BE105" s="109">
        <v>7</v>
      </c>
      <c r="BF105" s="109">
        <v>8</v>
      </c>
      <c r="CO105" s="4"/>
    </row>
    <row r="106" spans="1:93" x14ac:dyDescent="0.3">
      <c r="A106" s="10"/>
      <c r="B106" t="s">
        <v>115</v>
      </c>
      <c r="C106" s="104">
        <v>790</v>
      </c>
      <c r="D106" s="118">
        <v>8180</v>
      </c>
      <c r="E106" s="113">
        <v>10.589883431000001</v>
      </c>
      <c r="F106" s="105">
        <v>9.6039101529999993</v>
      </c>
      <c r="G106" s="105">
        <v>11.677080407</v>
      </c>
      <c r="H106" s="105">
        <v>0.92553900680000001</v>
      </c>
      <c r="I106" s="107">
        <v>9.6577017114999997</v>
      </c>
      <c r="J106" s="105">
        <v>9.0071914896000003</v>
      </c>
      <c r="K106" s="105">
        <v>10.355192564999999</v>
      </c>
      <c r="L106" s="105">
        <v>1.0046709751</v>
      </c>
      <c r="M106" s="105">
        <v>0.91113087699999995</v>
      </c>
      <c r="N106" s="105">
        <v>1.1078142489</v>
      </c>
      <c r="O106" s="118">
        <v>766</v>
      </c>
      <c r="P106" s="118">
        <v>9059</v>
      </c>
      <c r="Q106" s="113">
        <v>9.5387789482999992</v>
      </c>
      <c r="R106" s="105">
        <v>8.6592640480000007</v>
      </c>
      <c r="S106" s="105">
        <v>10.507625512000001</v>
      </c>
      <c r="T106" s="105">
        <v>0.1040120324</v>
      </c>
      <c r="U106" s="107">
        <v>8.4556794348000004</v>
      </c>
      <c r="V106" s="105">
        <v>7.8775895369000004</v>
      </c>
      <c r="W106" s="105">
        <v>9.0761919453999997</v>
      </c>
      <c r="X106" s="105">
        <v>0.92289649259999995</v>
      </c>
      <c r="Y106" s="105">
        <v>0.83780161610000004</v>
      </c>
      <c r="Z106" s="105">
        <v>1.0166343914</v>
      </c>
      <c r="AA106" s="118">
        <v>934</v>
      </c>
      <c r="AB106" s="118">
        <v>9970</v>
      </c>
      <c r="AC106" s="113">
        <v>10.905963740000001</v>
      </c>
      <c r="AD106" s="105">
        <v>9.9646067643999992</v>
      </c>
      <c r="AE106" s="105">
        <v>11.936250763</v>
      </c>
      <c r="AF106" s="105">
        <v>0.29834864570000003</v>
      </c>
      <c r="AG106" s="107">
        <v>9.3681043128999999</v>
      </c>
      <c r="AH106" s="105">
        <v>8.7861690007999993</v>
      </c>
      <c r="AI106" s="105">
        <v>9.9885830115999994</v>
      </c>
      <c r="AJ106" s="105">
        <v>1.0490642008</v>
      </c>
      <c r="AK106" s="105">
        <v>0.95851338600000002</v>
      </c>
      <c r="AL106" s="105">
        <v>1.1481693562999999</v>
      </c>
      <c r="AM106" s="105">
        <v>2.4891467800000001E-2</v>
      </c>
      <c r="AN106" s="105">
        <v>1.1433291199</v>
      </c>
      <c r="AO106" s="105">
        <v>1.0170499892</v>
      </c>
      <c r="AP106" s="105">
        <v>1.2852873411000001</v>
      </c>
      <c r="AQ106" s="105">
        <v>9.2942311200000002E-2</v>
      </c>
      <c r="AR106" s="105">
        <v>0.90074447099999999</v>
      </c>
      <c r="AS106" s="105">
        <v>0.79733387440000003</v>
      </c>
      <c r="AT106" s="105">
        <v>1.0175669541000001</v>
      </c>
      <c r="AU106" s="104" t="s">
        <v>28</v>
      </c>
      <c r="AV106" s="104" t="s">
        <v>28</v>
      </c>
      <c r="AW106" s="104" t="s">
        <v>28</v>
      </c>
      <c r="AX106" s="104" t="s">
        <v>28</v>
      </c>
      <c r="AY106" s="104" t="s">
        <v>28</v>
      </c>
      <c r="AZ106" s="104" t="s">
        <v>28</v>
      </c>
      <c r="BA106" s="104" t="s">
        <v>28</v>
      </c>
      <c r="BB106" s="104" t="s">
        <v>28</v>
      </c>
      <c r="BC106" s="114" t="s">
        <v>28</v>
      </c>
      <c r="BD106" s="115">
        <v>790</v>
      </c>
      <c r="BE106" s="115">
        <v>766</v>
      </c>
      <c r="BF106" s="115">
        <v>934</v>
      </c>
    </row>
    <row r="107" spans="1:93" x14ac:dyDescent="0.3">
      <c r="A107" s="10"/>
      <c r="B107" t="s">
        <v>116</v>
      </c>
      <c r="C107" s="104">
        <v>1007</v>
      </c>
      <c r="D107" s="118">
        <v>7027</v>
      </c>
      <c r="E107" s="113">
        <v>14.744036473</v>
      </c>
      <c r="F107" s="105">
        <v>13.442453991000001</v>
      </c>
      <c r="G107" s="105">
        <v>16.171646314</v>
      </c>
      <c r="H107" s="105">
        <v>1.102628E-12</v>
      </c>
      <c r="I107" s="107">
        <v>14.330439732</v>
      </c>
      <c r="J107" s="105">
        <v>13.472118053000001</v>
      </c>
      <c r="K107" s="105">
        <v>15.243445917000001</v>
      </c>
      <c r="L107" s="105">
        <v>1.3987789003</v>
      </c>
      <c r="M107" s="105">
        <v>1.2752966966999999</v>
      </c>
      <c r="N107" s="105">
        <v>1.5342174233999999</v>
      </c>
      <c r="O107" s="118">
        <v>1071</v>
      </c>
      <c r="P107" s="118">
        <v>7740</v>
      </c>
      <c r="Q107" s="113">
        <v>16.787935132000001</v>
      </c>
      <c r="R107" s="105">
        <v>15.352109705</v>
      </c>
      <c r="S107" s="105">
        <v>18.358047943999999</v>
      </c>
      <c r="T107" s="105">
        <v>2.0869120000000001E-26</v>
      </c>
      <c r="U107" s="107">
        <v>13.837209302</v>
      </c>
      <c r="V107" s="105">
        <v>13.032828218000001</v>
      </c>
      <c r="W107" s="105">
        <v>14.691236474</v>
      </c>
      <c r="X107" s="105">
        <v>1.6242672710999999</v>
      </c>
      <c r="Y107" s="105">
        <v>1.4853482063000001</v>
      </c>
      <c r="Z107" s="105">
        <v>1.7761789166999999</v>
      </c>
      <c r="AA107" s="118">
        <v>1239</v>
      </c>
      <c r="AB107" s="118">
        <v>8223</v>
      </c>
      <c r="AC107" s="113">
        <v>18.926803052</v>
      </c>
      <c r="AD107" s="105">
        <v>17.385069987000001</v>
      </c>
      <c r="AE107" s="105">
        <v>20.605259227000001</v>
      </c>
      <c r="AF107" s="105">
        <v>1.8995160000000002E-43</v>
      </c>
      <c r="AG107" s="107">
        <v>15.067493615</v>
      </c>
      <c r="AH107" s="105">
        <v>14.251440493</v>
      </c>
      <c r="AI107" s="105">
        <v>15.930274835000001</v>
      </c>
      <c r="AJ107" s="105">
        <v>1.8206031114000001</v>
      </c>
      <c r="AK107" s="105">
        <v>1.6723010442999999</v>
      </c>
      <c r="AL107" s="105">
        <v>1.9820568193999999</v>
      </c>
      <c r="AM107" s="105">
        <v>2.7588998199999999E-2</v>
      </c>
      <c r="AN107" s="105">
        <v>1.1274050622</v>
      </c>
      <c r="AO107" s="105">
        <v>1.0133213766</v>
      </c>
      <c r="AP107" s="105">
        <v>1.2543327355</v>
      </c>
      <c r="AQ107" s="105">
        <v>2.27946282E-2</v>
      </c>
      <c r="AR107" s="105">
        <v>1.1386254478</v>
      </c>
      <c r="AS107" s="105">
        <v>1.0182329401000001</v>
      </c>
      <c r="AT107" s="105">
        <v>1.2732527688999999</v>
      </c>
      <c r="AU107" s="104">
        <v>1</v>
      </c>
      <c r="AV107" s="104">
        <v>2</v>
      </c>
      <c r="AW107" s="104">
        <v>3</v>
      </c>
      <c r="AX107" s="104" t="s">
        <v>28</v>
      </c>
      <c r="AY107" s="104" t="s">
        <v>28</v>
      </c>
      <c r="AZ107" s="104" t="s">
        <v>28</v>
      </c>
      <c r="BA107" s="104" t="s">
        <v>28</v>
      </c>
      <c r="BB107" s="104" t="s">
        <v>28</v>
      </c>
      <c r="BC107" s="114" t="s">
        <v>229</v>
      </c>
      <c r="BD107" s="115">
        <v>1007</v>
      </c>
      <c r="BE107" s="115">
        <v>1071</v>
      </c>
      <c r="BF107" s="115">
        <v>1239</v>
      </c>
    </row>
    <row r="108" spans="1:93" x14ac:dyDescent="0.3">
      <c r="A108" s="10"/>
      <c r="B108" t="s">
        <v>117</v>
      </c>
      <c r="C108" s="104">
        <v>479</v>
      </c>
      <c r="D108" s="118">
        <v>5817</v>
      </c>
      <c r="E108" s="113">
        <v>9.4608774062999998</v>
      </c>
      <c r="F108" s="105">
        <v>8.4445276231000008</v>
      </c>
      <c r="G108" s="105">
        <v>10.599551010000001</v>
      </c>
      <c r="H108" s="105">
        <v>6.2341606799999998E-2</v>
      </c>
      <c r="I108" s="107">
        <v>8.2344851297999995</v>
      </c>
      <c r="J108" s="105">
        <v>7.5291172153000003</v>
      </c>
      <c r="K108" s="105">
        <v>9.0059356780000002</v>
      </c>
      <c r="L108" s="105">
        <v>0.89756124240000001</v>
      </c>
      <c r="M108" s="105">
        <v>0.80113930020000002</v>
      </c>
      <c r="N108" s="105">
        <v>1.0055881463</v>
      </c>
      <c r="O108" s="118">
        <v>518</v>
      </c>
      <c r="P108" s="118">
        <v>6477</v>
      </c>
      <c r="Q108" s="113">
        <v>10.814583278000001</v>
      </c>
      <c r="R108" s="105">
        <v>9.6984701014999999</v>
      </c>
      <c r="S108" s="105">
        <v>12.059140282</v>
      </c>
      <c r="T108" s="105">
        <v>0.41510077909999998</v>
      </c>
      <c r="U108" s="107">
        <v>7.9975297205000002</v>
      </c>
      <c r="V108" s="105">
        <v>7.3376368485999999</v>
      </c>
      <c r="W108" s="105">
        <v>8.7167684842999993</v>
      </c>
      <c r="X108" s="105">
        <v>1.0463331869000001</v>
      </c>
      <c r="Y108" s="105">
        <v>0.93834694029999999</v>
      </c>
      <c r="Z108" s="105">
        <v>1.1667466381</v>
      </c>
      <c r="AA108" s="118">
        <v>561</v>
      </c>
      <c r="AB108" s="118">
        <v>7517</v>
      </c>
      <c r="AC108" s="113">
        <v>10.528017261</v>
      </c>
      <c r="AD108" s="105">
        <v>9.4860558562000001</v>
      </c>
      <c r="AE108" s="105">
        <v>11.684429138</v>
      </c>
      <c r="AF108" s="105">
        <v>0.81226611209999999</v>
      </c>
      <c r="AG108" s="107">
        <v>7.4630836770000002</v>
      </c>
      <c r="AH108" s="105">
        <v>6.8703767598000001</v>
      </c>
      <c r="AI108" s="105">
        <v>8.1069233779999994</v>
      </c>
      <c r="AJ108" s="105">
        <v>1.0127088515</v>
      </c>
      <c r="AK108" s="105">
        <v>0.91248071630000005</v>
      </c>
      <c r="AL108" s="105">
        <v>1.1239461827999999</v>
      </c>
      <c r="AM108" s="105">
        <v>0.7019574019</v>
      </c>
      <c r="AN108" s="105">
        <v>0.97350189009999999</v>
      </c>
      <c r="AO108" s="105">
        <v>0.84840175220000003</v>
      </c>
      <c r="AP108" s="105">
        <v>1.1170485298999999</v>
      </c>
      <c r="AQ108" s="105">
        <v>6.8790489100000005E-2</v>
      </c>
      <c r="AR108" s="105">
        <v>1.1430846013</v>
      </c>
      <c r="AS108" s="105">
        <v>0.98975220460000002</v>
      </c>
      <c r="AT108" s="105">
        <v>1.3201712505000001</v>
      </c>
      <c r="AU108" s="104" t="s">
        <v>28</v>
      </c>
      <c r="AV108" s="104" t="s">
        <v>28</v>
      </c>
      <c r="AW108" s="104" t="s">
        <v>28</v>
      </c>
      <c r="AX108" s="104" t="s">
        <v>28</v>
      </c>
      <c r="AY108" s="104" t="s">
        <v>28</v>
      </c>
      <c r="AZ108" s="104" t="s">
        <v>28</v>
      </c>
      <c r="BA108" s="104" t="s">
        <v>28</v>
      </c>
      <c r="BB108" s="104" t="s">
        <v>28</v>
      </c>
      <c r="BC108" s="114" t="s">
        <v>28</v>
      </c>
      <c r="BD108" s="115">
        <v>479</v>
      </c>
      <c r="BE108" s="115">
        <v>518</v>
      </c>
      <c r="BF108" s="115">
        <v>561</v>
      </c>
    </row>
    <row r="109" spans="1:93" x14ac:dyDescent="0.3">
      <c r="A109" s="10"/>
      <c r="B109" t="s">
        <v>118</v>
      </c>
      <c r="C109" s="104">
        <v>613</v>
      </c>
      <c r="D109" s="118">
        <v>2940</v>
      </c>
      <c r="E109" s="113">
        <v>19.377930025000001</v>
      </c>
      <c r="F109" s="105">
        <v>17.426565707999998</v>
      </c>
      <c r="G109" s="105">
        <v>21.547801116999999</v>
      </c>
      <c r="H109" s="105">
        <v>2.4823469999999999E-29</v>
      </c>
      <c r="I109" s="107">
        <v>20.850340136</v>
      </c>
      <c r="J109" s="105">
        <v>19.263421949000001</v>
      </c>
      <c r="K109" s="105">
        <v>22.567988437</v>
      </c>
      <c r="L109" s="105">
        <v>1.8384002033</v>
      </c>
      <c r="M109" s="105">
        <v>1.6532726612999999</v>
      </c>
      <c r="N109" s="105">
        <v>2.0442576634999998</v>
      </c>
      <c r="O109" s="118">
        <v>597</v>
      </c>
      <c r="P109" s="118">
        <v>3380</v>
      </c>
      <c r="Q109" s="113">
        <v>18.196103966999999</v>
      </c>
      <c r="R109" s="105">
        <v>16.359010006999998</v>
      </c>
      <c r="S109" s="105">
        <v>20.239501010000001</v>
      </c>
      <c r="T109" s="105">
        <v>2.0954350000000001E-25</v>
      </c>
      <c r="U109" s="107">
        <v>17.662721893000001</v>
      </c>
      <c r="V109" s="105">
        <v>16.301226087</v>
      </c>
      <c r="W109" s="105">
        <v>19.137931284</v>
      </c>
      <c r="X109" s="105">
        <v>1.7605105037</v>
      </c>
      <c r="Y109" s="105">
        <v>1.5827678826</v>
      </c>
      <c r="Z109" s="105">
        <v>1.9582133725999999</v>
      </c>
      <c r="AA109" s="118">
        <v>701</v>
      </c>
      <c r="AB109" s="118">
        <v>3649</v>
      </c>
      <c r="AC109" s="113">
        <v>20.219947959999999</v>
      </c>
      <c r="AD109" s="105">
        <v>18.301735398999998</v>
      </c>
      <c r="AE109" s="105">
        <v>22.339209184000001</v>
      </c>
      <c r="AF109" s="105">
        <v>4.2005209999999998E-39</v>
      </c>
      <c r="AG109" s="107">
        <v>19.210742668999998</v>
      </c>
      <c r="AH109" s="105">
        <v>17.839994494999999</v>
      </c>
      <c r="AI109" s="105">
        <v>20.686813217000001</v>
      </c>
      <c r="AJ109" s="105">
        <v>1.944993038</v>
      </c>
      <c r="AK109" s="105">
        <v>1.7604767334</v>
      </c>
      <c r="AL109" s="105">
        <v>2.1488485739000001</v>
      </c>
      <c r="AM109" s="105">
        <v>0.1173299947</v>
      </c>
      <c r="AN109" s="105">
        <v>1.1112240288999999</v>
      </c>
      <c r="AO109" s="105">
        <v>0.97382392569999998</v>
      </c>
      <c r="AP109" s="105">
        <v>1.2680103761999999</v>
      </c>
      <c r="AQ109" s="105">
        <v>0.3650148815</v>
      </c>
      <c r="AR109" s="105">
        <v>0.93901174909999996</v>
      </c>
      <c r="AS109" s="105">
        <v>0.81948325799999999</v>
      </c>
      <c r="AT109" s="105">
        <v>1.0759744710000001</v>
      </c>
      <c r="AU109" s="104">
        <v>1</v>
      </c>
      <c r="AV109" s="104">
        <v>2</v>
      </c>
      <c r="AW109" s="104">
        <v>3</v>
      </c>
      <c r="AX109" s="104" t="s">
        <v>28</v>
      </c>
      <c r="AY109" s="104" t="s">
        <v>28</v>
      </c>
      <c r="AZ109" s="104" t="s">
        <v>28</v>
      </c>
      <c r="BA109" s="104" t="s">
        <v>28</v>
      </c>
      <c r="BB109" s="104" t="s">
        <v>28</v>
      </c>
      <c r="BC109" s="114" t="s">
        <v>229</v>
      </c>
      <c r="BD109" s="115">
        <v>613</v>
      </c>
      <c r="BE109" s="115">
        <v>597</v>
      </c>
      <c r="BF109" s="115">
        <v>701</v>
      </c>
      <c r="CO109" s="4"/>
    </row>
    <row r="110" spans="1:93" s="3" customFormat="1" x14ac:dyDescent="0.3">
      <c r="A110" s="10" t="s">
        <v>234</v>
      </c>
      <c r="B110" s="3" t="s">
        <v>200</v>
      </c>
      <c r="C110" s="110">
        <v>1065</v>
      </c>
      <c r="D110" s="117">
        <v>12737</v>
      </c>
      <c r="E110" s="106">
        <v>10.40193024</v>
      </c>
      <c r="F110" s="111">
        <v>9.4832119955999996</v>
      </c>
      <c r="G110" s="111">
        <v>11.409652422000001</v>
      </c>
      <c r="H110" s="111">
        <v>0.74250109480000004</v>
      </c>
      <c r="I110" s="112">
        <v>8.3614665933999994</v>
      </c>
      <c r="J110" s="111">
        <v>7.8740733399999998</v>
      </c>
      <c r="K110" s="111">
        <v>8.8790287535000001</v>
      </c>
      <c r="L110" s="111">
        <v>0.98461931579999995</v>
      </c>
      <c r="M110" s="111">
        <v>0.89765586689999999</v>
      </c>
      <c r="N110" s="111">
        <v>1.0800076430000001</v>
      </c>
      <c r="O110" s="117">
        <v>1293</v>
      </c>
      <c r="P110" s="117">
        <v>15970</v>
      </c>
      <c r="Q110" s="106">
        <v>10.316340472</v>
      </c>
      <c r="R110" s="111">
        <v>9.4508074807</v>
      </c>
      <c r="S110" s="111">
        <v>11.261141543000001</v>
      </c>
      <c r="T110" s="111">
        <v>0.94722504529999996</v>
      </c>
      <c r="U110" s="112">
        <v>8.0964308077999991</v>
      </c>
      <c r="V110" s="111">
        <v>7.6669336969000002</v>
      </c>
      <c r="W110" s="111">
        <v>8.5499880938999997</v>
      </c>
      <c r="X110" s="111">
        <v>0.99704497150000004</v>
      </c>
      <c r="Y110" s="111">
        <v>0.91339366909999997</v>
      </c>
      <c r="Z110" s="111">
        <v>1.0883573083</v>
      </c>
      <c r="AA110" s="117">
        <v>1859</v>
      </c>
      <c r="AB110" s="117">
        <v>19478</v>
      </c>
      <c r="AC110" s="106">
        <v>12.408472735</v>
      </c>
      <c r="AD110" s="111">
        <v>11.444081905999999</v>
      </c>
      <c r="AE110" s="111">
        <v>13.454132614000001</v>
      </c>
      <c r="AF110" s="111">
        <v>1.81062E-5</v>
      </c>
      <c r="AG110" s="112">
        <v>9.5441010371000008</v>
      </c>
      <c r="AH110" s="111">
        <v>9.1199605006999995</v>
      </c>
      <c r="AI110" s="111">
        <v>9.9879670092000001</v>
      </c>
      <c r="AJ110" s="111">
        <v>1.1935932342</v>
      </c>
      <c r="AK110" s="111">
        <v>1.1008267517999999</v>
      </c>
      <c r="AL110" s="111">
        <v>1.2941771323</v>
      </c>
      <c r="AM110" s="111">
        <v>3.1294130000000001E-4</v>
      </c>
      <c r="AN110" s="111">
        <v>1.2027979076999999</v>
      </c>
      <c r="AO110" s="111">
        <v>1.0878916551</v>
      </c>
      <c r="AP110" s="111">
        <v>1.3298408899</v>
      </c>
      <c r="AQ110" s="111">
        <v>0.88167114769999999</v>
      </c>
      <c r="AR110" s="111">
        <v>0.99177174180000005</v>
      </c>
      <c r="AS110" s="111">
        <v>0.88953689999999996</v>
      </c>
      <c r="AT110" s="111">
        <v>1.105756476</v>
      </c>
      <c r="AU110" s="110" t="s">
        <v>28</v>
      </c>
      <c r="AV110" s="110" t="s">
        <v>28</v>
      </c>
      <c r="AW110" s="110">
        <v>3</v>
      </c>
      <c r="AX110" s="110" t="s">
        <v>28</v>
      </c>
      <c r="AY110" s="110" t="s">
        <v>228</v>
      </c>
      <c r="AZ110" s="110" t="s">
        <v>28</v>
      </c>
      <c r="BA110" s="110" t="s">
        <v>28</v>
      </c>
      <c r="BB110" s="110" t="s">
        <v>28</v>
      </c>
      <c r="BC110" s="108" t="s">
        <v>428</v>
      </c>
      <c r="BD110" s="109">
        <v>1065</v>
      </c>
      <c r="BE110" s="109">
        <v>1293</v>
      </c>
      <c r="BF110" s="109">
        <v>1859</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713</v>
      </c>
      <c r="D111" s="118">
        <v>7282</v>
      </c>
      <c r="E111" s="113">
        <v>10.843700965</v>
      </c>
      <c r="F111" s="105">
        <v>9.7883710432999997</v>
      </c>
      <c r="G111" s="105">
        <v>12.012810926</v>
      </c>
      <c r="H111" s="105">
        <v>0.61744481309999999</v>
      </c>
      <c r="I111" s="107">
        <v>9.7912661357000008</v>
      </c>
      <c r="J111" s="105">
        <v>9.0983178938000009</v>
      </c>
      <c r="K111" s="105">
        <v>10.536990866</v>
      </c>
      <c r="L111" s="105">
        <v>1.0264361689999999</v>
      </c>
      <c r="M111" s="105">
        <v>0.92654141850000005</v>
      </c>
      <c r="N111" s="105">
        <v>1.1371010382</v>
      </c>
      <c r="O111" s="118">
        <v>710</v>
      </c>
      <c r="P111" s="118">
        <v>8435</v>
      </c>
      <c r="Q111" s="113">
        <v>9.7818912331999996</v>
      </c>
      <c r="R111" s="105">
        <v>8.8411017687999998</v>
      </c>
      <c r="S111" s="105">
        <v>10.822790937000001</v>
      </c>
      <c r="T111" s="105">
        <v>0.27640726160000001</v>
      </c>
      <c r="U111" s="107">
        <v>8.4173088321999998</v>
      </c>
      <c r="V111" s="105">
        <v>7.8203868560999998</v>
      </c>
      <c r="W111" s="105">
        <v>9.0597932404999995</v>
      </c>
      <c r="X111" s="105">
        <v>0.94539197230000005</v>
      </c>
      <c r="Y111" s="105">
        <v>0.85446734570000005</v>
      </c>
      <c r="Z111" s="105">
        <v>1.0459919687999999</v>
      </c>
      <c r="AA111" s="118">
        <v>839</v>
      </c>
      <c r="AB111" s="118">
        <v>9703</v>
      </c>
      <c r="AC111" s="113">
        <v>10.360724159</v>
      </c>
      <c r="AD111" s="105">
        <v>9.4139726682999996</v>
      </c>
      <c r="AE111" s="105">
        <v>11.402689265999999</v>
      </c>
      <c r="AF111" s="105">
        <v>0.94473659929999998</v>
      </c>
      <c r="AG111" s="107">
        <v>8.6468102648999992</v>
      </c>
      <c r="AH111" s="105">
        <v>8.0810759532999992</v>
      </c>
      <c r="AI111" s="105">
        <v>9.2521501083000004</v>
      </c>
      <c r="AJ111" s="105">
        <v>0.99661662819999997</v>
      </c>
      <c r="AK111" s="105">
        <v>0.90554690530000004</v>
      </c>
      <c r="AL111" s="105">
        <v>1.0968451195</v>
      </c>
      <c r="AM111" s="105">
        <v>0.36179774790000002</v>
      </c>
      <c r="AN111" s="105">
        <v>1.0591739278000001</v>
      </c>
      <c r="AO111" s="105">
        <v>0.93606771860000004</v>
      </c>
      <c r="AP111" s="105">
        <v>1.1984703532000001</v>
      </c>
      <c r="AQ111" s="105">
        <v>0.1138030649</v>
      </c>
      <c r="AR111" s="105">
        <v>0.90208050409999996</v>
      </c>
      <c r="AS111" s="105">
        <v>0.79391580449999999</v>
      </c>
      <c r="AT111" s="105">
        <v>1.0249817818</v>
      </c>
      <c r="AU111" s="104" t="s">
        <v>28</v>
      </c>
      <c r="AV111" s="104" t="s">
        <v>28</v>
      </c>
      <c r="AW111" s="104" t="s">
        <v>28</v>
      </c>
      <c r="AX111" s="104" t="s">
        <v>28</v>
      </c>
      <c r="AY111" s="104" t="s">
        <v>28</v>
      </c>
      <c r="AZ111" s="104" t="s">
        <v>28</v>
      </c>
      <c r="BA111" s="104" t="s">
        <v>28</v>
      </c>
      <c r="BB111" s="104" t="s">
        <v>28</v>
      </c>
      <c r="BC111" s="114" t="s">
        <v>28</v>
      </c>
      <c r="BD111" s="115">
        <v>713</v>
      </c>
      <c r="BE111" s="115">
        <v>710</v>
      </c>
      <c r="BF111" s="115">
        <v>839</v>
      </c>
    </row>
    <row r="112" spans="1:93" x14ac:dyDescent="0.3">
      <c r="A112" s="10"/>
      <c r="B112" t="s">
        <v>202</v>
      </c>
      <c r="C112" s="104">
        <v>1302</v>
      </c>
      <c r="D112" s="118">
        <v>10623</v>
      </c>
      <c r="E112" s="113">
        <v>11.351318746</v>
      </c>
      <c r="F112" s="105">
        <v>10.378872953</v>
      </c>
      <c r="G112" s="105">
        <v>12.414877594</v>
      </c>
      <c r="H112" s="105">
        <v>0.1159051951</v>
      </c>
      <c r="I112" s="107">
        <v>12.256424739</v>
      </c>
      <c r="J112" s="105">
        <v>11.608439939</v>
      </c>
      <c r="K112" s="105">
        <v>12.940580143</v>
      </c>
      <c r="L112" s="105">
        <v>1.0744859309999999</v>
      </c>
      <c r="M112" s="105">
        <v>0.98243677380000005</v>
      </c>
      <c r="N112" s="105">
        <v>1.1751596098999999</v>
      </c>
      <c r="O112" s="118">
        <v>1407</v>
      </c>
      <c r="P112" s="118">
        <v>12233</v>
      </c>
      <c r="Q112" s="113">
        <v>11.602546121</v>
      </c>
      <c r="R112" s="105">
        <v>10.635369576</v>
      </c>
      <c r="S112" s="105">
        <v>12.657677340999999</v>
      </c>
      <c r="T112" s="105">
        <v>9.9047097000000001E-3</v>
      </c>
      <c r="U112" s="107">
        <v>11.501675795000001</v>
      </c>
      <c r="V112" s="105">
        <v>10.916124104</v>
      </c>
      <c r="W112" s="105">
        <v>12.118637057999999</v>
      </c>
      <c r="X112" s="105">
        <v>1.1213530900999999</v>
      </c>
      <c r="Y112" s="105">
        <v>1.0278782272</v>
      </c>
      <c r="Z112" s="105">
        <v>1.2233285221000001</v>
      </c>
      <c r="AA112" s="118">
        <v>1513</v>
      </c>
      <c r="AB112" s="118">
        <v>13958</v>
      </c>
      <c r="AC112" s="113">
        <v>11.391936784</v>
      </c>
      <c r="AD112" s="105">
        <v>10.469057933</v>
      </c>
      <c r="AE112" s="105">
        <v>12.396170174</v>
      </c>
      <c r="AF112" s="105">
        <v>3.37823623E-2</v>
      </c>
      <c r="AG112" s="107">
        <v>10.839661843</v>
      </c>
      <c r="AH112" s="105">
        <v>10.307003601</v>
      </c>
      <c r="AI112" s="105">
        <v>11.399847464</v>
      </c>
      <c r="AJ112" s="105">
        <v>1.095810819</v>
      </c>
      <c r="AK112" s="105">
        <v>1.0070374479999999</v>
      </c>
      <c r="AL112" s="105">
        <v>1.1924098289</v>
      </c>
      <c r="AM112" s="105">
        <v>0.72692750220000002</v>
      </c>
      <c r="AN112" s="105">
        <v>0.98184800689999996</v>
      </c>
      <c r="AO112" s="105">
        <v>0.88591667360000004</v>
      </c>
      <c r="AP112" s="105">
        <v>1.088167248</v>
      </c>
      <c r="AQ112" s="105">
        <v>0.68521050650000004</v>
      </c>
      <c r="AR112" s="105">
        <v>1.022131999</v>
      </c>
      <c r="AS112" s="105">
        <v>0.9194750518</v>
      </c>
      <c r="AT112" s="105">
        <v>1.1362503217</v>
      </c>
      <c r="AU112" s="104" t="s">
        <v>28</v>
      </c>
      <c r="AV112" s="104">
        <v>2</v>
      </c>
      <c r="AW112" s="104" t="s">
        <v>28</v>
      </c>
      <c r="AX112" s="104" t="s">
        <v>28</v>
      </c>
      <c r="AY112" s="104" t="s">
        <v>28</v>
      </c>
      <c r="AZ112" s="104" t="s">
        <v>28</v>
      </c>
      <c r="BA112" s="104" t="s">
        <v>28</v>
      </c>
      <c r="BB112" s="104" t="s">
        <v>28</v>
      </c>
      <c r="BC112" s="114">
        <v>-2</v>
      </c>
      <c r="BD112" s="115">
        <v>1302</v>
      </c>
      <c r="BE112" s="115">
        <v>1407</v>
      </c>
      <c r="BF112" s="115">
        <v>1513</v>
      </c>
    </row>
    <row r="113" spans="1:93" x14ac:dyDescent="0.3">
      <c r="A113" s="10"/>
      <c r="B113" t="s">
        <v>203</v>
      </c>
      <c r="C113" s="104">
        <v>960</v>
      </c>
      <c r="D113" s="118">
        <v>9579</v>
      </c>
      <c r="E113" s="113">
        <v>11.350097352000001</v>
      </c>
      <c r="F113" s="105">
        <v>10.321297735</v>
      </c>
      <c r="G113" s="105">
        <v>12.481444991</v>
      </c>
      <c r="H113" s="105">
        <v>0.13895019040000001</v>
      </c>
      <c r="I113" s="107">
        <v>10.021922955999999</v>
      </c>
      <c r="J113" s="105">
        <v>9.4075957687000002</v>
      </c>
      <c r="K113" s="105">
        <v>10.676366440000001</v>
      </c>
      <c r="L113" s="105">
        <v>1.0743703171000001</v>
      </c>
      <c r="M113" s="105">
        <v>0.97698685529999996</v>
      </c>
      <c r="N113" s="105">
        <v>1.1814607043000001</v>
      </c>
      <c r="O113" s="118">
        <v>961</v>
      </c>
      <c r="P113" s="118">
        <v>10895</v>
      </c>
      <c r="Q113" s="113">
        <v>10.799287549000001</v>
      </c>
      <c r="R113" s="105">
        <v>9.8330814642999993</v>
      </c>
      <c r="S113" s="105">
        <v>11.860433779999999</v>
      </c>
      <c r="T113" s="105">
        <v>0.37087979609999999</v>
      </c>
      <c r="U113" s="107">
        <v>8.8205598899000002</v>
      </c>
      <c r="V113" s="105">
        <v>8.2801468431000007</v>
      </c>
      <c r="W113" s="105">
        <v>9.3962435985999999</v>
      </c>
      <c r="X113" s="105">
        <v>1.0437204331000001</v>
      </c>
      <c r="Y113" s="105">
        <v>0.95033936249999995</v>
      </c>
      <c r="Z113" s="105">
        <v>1.146277199</v>
      </c>
      <c r="AA113" s="118">
        <v>965</v>
      </c>
      <c r="AB113" s="118">
        <v>12114</v>
      </c>
      <c r="AC113" s="113">
        <v>9.8819082989000009</v>
      </c>
      <c r="AD113" s="105">
        <v>9.0087777933000002</v>
      </c>
      <c r="AE113" s="105">
        <v>10.83966259</v>
      </c>
      <c r="AF113" s="105">
        <v>0.28267995489999997</v>
      </c>
      <c r="AG113" s="107">
        <v>7.9659897638999997</v>
      </c>
      <c r="AH113" s="105">
        <v>7.4789149905999999</v>
      </c>
      <c r="AI113" s="105">
        <v>8.4847859614000001</v>
      </c>
      <c r="AJ113" s="105">
        <v>0.95055847230000001</v>
      </c>
      <c r="AK113" s="105">
        <v>0.86657048390000002</v>
      </c>
      <c r="AL113" s="105">
        <v>1.0426865743</v>
      </c>
      <c r="AM113" s="105">
        <v>0.12989816069999999</v>
      </c>
      <c r="AN113" s="105">
        <v>0.91505187300000002</v>
      </c>
      <c r="AO113" s="105">
        <v>0.81573945969999995</v>
      </c>
      <c r="AP113" s="105">
        <v>1.0264551019999999</v>
      </c>
      <c r="AQ113" s="105">
        <v>0.39995932239999998</v>
      </c>
      <c r="AR113" s="105">
        <v>0.95147091809999995</v>
      </c>
      <c r="AS113" s="105">
        <v>0.84739800229999995</v>
      </c>
      <c r="AT113" s="105">
        <v>1.068325516</v>
      </c>
      <c r="AU113" s="104" t="s">
        <v>28</v>
      </c>
      <c r="AV113" s="104" t="s">
        <v>28</v>
      </c>
      <c r="AW113" s="104" t="s">
        <v>28</v>
      </c>
      <c r="AX113" s="104" t="s">
        <v>28</v>
      </c>
      <c r="AY113" s="104" t="s">
        <v>28</v>
      </c>
      <c r="AZ113" s="104" t="s">
        <v>28</v>
      </c>
      <c r="BA113" s="104" t="s">
        <v>28</v>
      </c>
      <c r="BB113" s="104" t="s">
        <v>28</v>
      </c>
      <c r="BC113" s="114" t="s">
        <v>28</v>
      </c>
      <c r="BD113" s="115">
        <v>960</v>
      </c>
      <c r="BE113" s="115">
        <v>961</v>
      </c>
      <c r="BF113" s="115">
        <v>965</v>
      </c>
      <c r="BQ113" s="52"/>
      <c r="CO113" s="4"/>
    </row>
    <row r="114" spans="1:93" s="3" customFormat="1" x14ac:dyDescent="0.3">
      <c r="A114" s="10"/>
      <c r="B114" s="3" t="s">
        <v>119</v>
      </c>
      <c r="C114" s="110">
        <v>876</v>
      </c>
      <c r="D114" s="117">
        <v>15070</v>
      </c>
      <c r="E114" s="106">
        <v>8.9272260016999994</v>
      </c>
      <c r="F114" s="111">
        <v>8.1094258662000005</v>
      </c>
      <c r="G114" s="111">
        <v>9.8274977045000007</v>
      </c>
      <c r="H114" s="111">
        <v>5.9255080000000001E-4</v>
      </c>
      <c r="I114" s="112">
        <v>5.8128732580999998</v>
      </c>
      <c r="J114" s="111">
        <v>5.4404073527000003</v>
      </c>
      <c r="K114" s="111">
        <v>6.2108392487000001</v>
      </c>
      <c r="L114" s="111">
        <v>0.84502769730000005</v>
      </c>
      <c r="M114" s="111">
        <v>0.76761689070000005</v>
      </c>
      <c r="N114" s="111">
        <v>0.93024504519999995</v>
      </c>
      <c r="O114" s="117">
        <v>1017</v>
      </c>
      <c r="P114" s="117">
        <v>18379</v>
      </c>
      <c r="Q114" s="106">
        <v>8.6026003391000003</v>
      </c>
      <c r="R114" s="111">
        <v>7.8451488062000001</v>
      </c>
      <c r="S114" s="111">
        <v>9.4331840506999995</v>
      </c>
      <c r="T114" s="111">
        <v>8.63694E-5</v>
      </c>
      <c r="U114" s="112">
        <v>5.5334893084000001</v>
      </c>
      <c r="V114" s="111">
        <v>5.2036447516999997</v>
      </c>
      <c r="W114" s="111">
        <v>5.8842417935000002</v>
      </c>
      <c r="X114" s="111">
        <v>0.83141686069999998</v>
      </c>
      <c r="Y114" s="111">
        <v>0.75821132390000001</v>
      </c>
      <c r="Z114" s="111">
        <v>0.9116904146</v>
      </c>
      <c r="AA114" s="117">
        <v>1386</v>
      </c>
      <c r="AB114" s="117">
        <v>22013</v>
      </c>
      <c r="AC114" s="106">
        <v>9.4137627195999993</v>
      </c>
      <c r="AD114" s="111">
        <v>8.6442125448000002</v>
      </c>
      <c r="AE114" s="111">
        <v>10.251822023000001</v>
      </c>
      <c r="AF114" s="111">
        <v>2.2566471099999999E-2</v>
      </c>
      <c r="AG114" s="112">
        <v>6.2962794712000001</v>
      </c>
      <c r="AH114" s="111">
        <v>5.9733790117999996</v>
      </c>
      <c r="AI114" s="111">
        <v>6.6366348261999999</v>
      </c>
      <c r="AJ114" s="111">
        <v>0.90552670989999995</v>
      </c>
      <c r="AK114" s="111">
        <v>0.83150229919999996</v>
      </c>
      <c r="AL114" s="111">
        <v>0.98614113650000002</v>
      </c>
      <c r="AM114" s="111">
        <v>0.1013599261</v>
      </c>
      <c r="AN114" s="111">
        <v>1.0942926961999999</v>
      </c>
      <c r="AO114" s="111">
        <v>0.98246347860000005</v>
      </c>
      <c r="AP114" s="111">
        <v>1.2188509101</v>
      </c>
      <c r="AQ114" s="111">
        <v>0.52944076350000002</v>
      </c>
      <c r="AR114" s="111">
        <v>0.9636364462</v>
      </c>
      <c r="AS114" s="111">
        <v>0.85856985829999999</v>
      </c>
      <c r="AT114" s="111">
        <v>1.0815604480000001</v>
      </c>
      <c r="AU114" s="110">
        <v>1</v>
      </c>
      <c r="AV114" s="110">
        <v>2</v>
      </c>
      <c r="AW114" s="110" t="s">
        <v>28</v>
      </c>
      <c r="AX114" s="110" t="s">
        <v>28</v>
      </c>
      <c r="AY114" s="110" t="s">
        <v>28</v>
      </c>
      <c r="AZ114" s="110" t="s">
        <v>28</v>
      </c>
      <c r="BA114" s="110" t="s">
        <v>28</v>
      </c>
      <c r="BB114" s="110" t="s">
        <v>28</v>
      </c>
      <c r="BC114" s="108" t="s">
        <v>427</v>
      </c>
      <c r="BD114" s="109">
        <v>876</v>
      </c>
      <c r="BE114" s="109">
        <v>1017</v>
      </c>
      <c r="BF114" s="109">
        <v>1386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509</v>
      </c>
      <c r="D115" s="118">
        <v>7315</v>
      </c>
      <c r="E115" s="113">
        <v>9.0714741793999991</v>
      </c>
      <c r="F115" s="105">
        <v>8.1105946244999991</v>
      </c>
      <c r="G115" s="105">
        <v>10.146191198</v>
      </c>
      <c r="H115" s="105">
        <v>7.6517601999999997E-3</v>
      </c>
      <c r="I115" s="107">
        <v>6.9583048529999996</v>
      </c>
      <c r="J115" s="105">
        <v>6.3793232165999996</v>
      </c>
      <c r="K115" s="105">
        <v>7.5898343418999996</v>
      </c>
      <c r="L115" s="105">
        <v>0.85868184979999995</v>
      </c>
      <c r="M115" s="105">
        <v>0.76772752229999996</v>
      </c>
      <c r="N115" s="105">
        <v>0.96041173179999995</v>
      </c>
      <c r="O115" s="118">
        <v>583</v>
      </c>
      <c r="P115" s="118">
        <v>8217</v>
      </c>
      <c r="Q115" s="113">
        <v>9.5163697705000008</v>
      </c>
      <c r="R115" s="105">
        <v>8.5519176880999996</v>
      </c>
      <c r="S115" s="105">
        <v>10.589589015</v>
      </c>
      <c r="T115" s="105">
        <v>0.12484544979999999</v>
      </c>
      <c r="U115" s="107">
        <v>7.0950468540999996</v>
      </c>
      <c r="V115" s="105">
        <v>6.5418728966000002</v>
      </c>
      <c r="W115" s="105">
        <v>7.6949966251999999</v>
      </c>
      <c r="X115" s="105">
        <v>0.91973007790000005</v>
      </c>
      <c r="Y115" s="105">
        <v>0.82651852660000003</v>
      </c>
      <c r="Z115" s="105">
        <v>1.0234536662</v>
      </c>
      <c r="AA115" s="118">
        <v>769</v>
      </c>
      <c r="AB115" s="118">
        <v>9270</v>
      </c>
      <c r="AC115" s="113">
        <v>10.735651953</v>
      </c>
      <c r="AD115" s="105">
        <v>9.7259427282999997</v>
      </c>
      <c r="AE115" s="105">
        <v>11.850185228999999</v>
      </c>
      <c r="AF115" s="105">
        <v>0.52338844920000005</v>
      </c>
      <c r="AG115" s="107">
        <v>8.2955771304999999</v>
      </c>
      <c r="AH115" s="105">
        <v>7.7295016273000003</v>
      </c>
      <c r="AI115" s="105">
        <v>8.9031095725</v>
      </c>
      <c r="AJ115" s="105">
        <v>1.0326816047</v>
      </c>
      <c r="AK115" s="105">
        <v>0.93555586449999995</v>
      </c>
      <c r="AL115" s="105">
        <v>1.1398905583000001</v>
      </c>
      <c r="AM115" s="105">
        <v>7.0117041699999993E-2</v>
      </c>
      <c r="AN115" s="105">
        <v>1.1281247168999999</v>
      </c>
      <c r="AO115" s="105">
        <v>0.99014357409999998</v>
      </c>
      <c r="AP115" s="105">
        <v>1.2853341779</v>
      </c>
      <c r="AQ115" s="105">
        <v>0.50218479189999998</v>
      </c>
      <c r="AR115" s="105">
        <v>1.0490433618999999</v>
      </c>
      <c r="AS115" s="105">
        <v>0.91214045210000005</v>
      </c>
      <c r="AT115" s="105">
        <v>1.2064939917999999</v>
      </c>
      <c r="AU115" s="104">
        <v>1</v>
      </c>
      <c r="AV115" s="104" t="s">
        <v>28</v>
      </c>
      <c r="AW115" s="104" t="s">
        <v>28</v>
      </c>
      <c r="AX115" s="104" t="s">
        <v>28</v>
      </c>
      <c r="AY115" s="104" t="s">
        <v>28</v>
      </c>
      <c r="AZ115" s="104" t="s">
        <v>28</v>
      </c>
      <c r="BA115" s="104" t="s">
        <v>28</v>
      </c>
      <c r="BB115" s="104" t="s">
        <v>28</v>
      </c>
      <c r="BC115" s="114">
        <v>-1</v>
      </c>
      <c r="BD115" s="115">
        <v>509</v>
      </c>
      <c r="BE115" s="115">
        <v>583</v>
      </c>
      <c r="BF115" s="115">
        <v>769</v>
      </c>
    </row>
    <row r="116" spans="1:93" x14ac:dyDescent="0.3">
      <c r="A116" s="10"/>
      <c r="B116" t="s">
        <v>121</v>
      </c>
      <c r="C116" s="104">
        <v>514</v>
      </c>
      <c r="D116" s="118">
        <v>5709</v>
      </c>
      <c r="E116" s="113">
        <v>10.757771471</v>
      </c>
      <c r="F116" s="105">
        <v>9.6131477579000002</v>
      </c>
      <c r="G116" s="105">
        <v>12.038683888</v>
      </c>
      <c r="H116" s="105">
        <v>0.75201200879999996</v>
      </c>
      <c r="I116" s="107">
        <v>9.0033280784999992</v>
      </c>
      <c r="J116" s="105">
        <v>8.2576825907</v>
      </c>
      <c r="K116" s="105">
        <v>9.8163032543999993</v>
      </c>
      <c r="L116" s="105">
        <v>1.0183023094000001</v>
      </c>
      <c r="M116" s="105">
        <v>0.90995524390000004</v>
      </c>
      <c r="N116" s="105">
        <v>1.1395501046000001</v>
      </c>
      <c r="O116" s="118">
        <v>550</v>
      </c>
      <c r="P116" s="118">
        <v>6201</v>
      </c>
      <c r="Q116" s="113">
        <v>10.353313191</v>
      </c>
      <c r="R116" s="105">
        <v>9.2855573375000002</v>
      </c>
      <c r="S116" s="105">
        <v>11.543851395000001</v>
      </c>
      <c r="T116" s="105">
        <v>0.99111993909999996</v>
      </c>
      <c r="U116" s="107">
        <v>8.8695371713999993</v>
      </c>
      <c r="V116" s="105">
        <v>8.1584114172</v>
      </c>
      <c r="W116" s="105">
        <v>9.6426480123000005</v>
      </c>
      <c r="X116" s="105">
        <v>1.0006182796</v>
      </c>
      <c r="Y116" s="105">
        <v>0.89742271259999995</v>
      </c>
      <c r="Z116" s="105">
        <v>1.1156804117000001</v>
      </c>
      <c r="AA116" s="118">
        <v>660</v>
      </c>
      <c r="AB116" s="118">
        <v>6795</v>
      </c>
      <c r="AC116" s="113">
        <v>11.16153707</v>
      </c>
      <c r="AD116" s="105">
        <v>10.073374937000001</v>
      </c>
      <c r="AE116" s="105">
        <v>12.367246382999999</v>
      </c>
      <c r="AF116" s="105">
        <v>0.1745284872</v>
      </c>
      <c r="AG116" s="107">
        <v>9.7130242825999993</v>
      </c>
      <c r="AH116" s="105">
        <v>8.9995646127000004</v>
      </c>
      <c r="AI116" s="105">
        <v>10.483044989</v>
      </c>
      <c r="AJ116" s="105">
        <v>1.0736482574999999</v>
      </c>
      <c r="AK116" s="105">
        <v>0.96897599150000002</v>
      </c>
      <c r="AL116" s="105">
        <v>1.1896275975999999</v>
      </c>
      <c r="AM116" s="105">
        <v>0.27514064500000002</v>
      </c>
      <c r="AN116" s="105">
        <v>1.0780642740999999</v>
      </c>
      <c r="AO116" s="105">
        <v>0.94192258350000002</v>
      </c>
      <c r="AP116" s="105">
        <v>1.2338833356000001</v>
      </c>
      <c r="AQ116" s="105">
        <v>0.59633200060000002</v>
      </c>
      <c r="AR116" s="105">
        <v>0.96240315369999996</v>
      </c>
      <c r="AS116" s="105">
        <v>0.83516777919999996</v>
      </c>
      <c r="AT116" s="105">
        <v>1.1090224662999999</v>
      </c>
      <c r="AU116" s="104" t="s">
        <v>28</v>
      </c>
      <c r="AV116" s="104" t="s">
        <v>28</v>
      </c>
      <c r="AW116" s="104" t="s">
        <v>28</v>
      </c>
      <c r="AX116" s="104" t="s">
        <v>28</v>
      </c>
      <c r="AY116" s="104" t="s">
        <v>28</v>
      </c>
      <c r="AZ116" s="104" t="s">
        <v>28</v>
      </c>
      <c r="BA116" s="104" t="s">
        <v>28</v>
      </c>
      <c r="BB116" s="104" t="s">
        <v>28</v>
      </c>
      <c r="BC116" s="114" t="s">
        <v>28</v>
      </c>
      <c r="BD116" s="115">
        <v>514</v>
      </c>
      <c r="BE116" s="115">
        <v>550</v>
      </c>
      <c r="BF116" s="115">
        <v>660</v>
      </c>
    </row>
    <row r="117" spans="1:93" x14ac:dyDescent="0.3">
      <c r="A117" s="10"/>
      <c r="B117" t="s">
        <v>122</v>
      </c>
      <c r="C117" s="104">
        <v>481</v>
      </c>
      <c r="D117" s="118">
        <v>3136</v>
      </c>
      <c r="E117" s="113">
        <v>13.372036231999999</v>
      </c>
      <c r="F117" s="105">
        <v>11.907621911</v>
      </c>
      <c r="G117" s="105">
        <v>15.016546067</v>
      </c>
      <c r="H117" s="105">
        <v>6.8207599999999994E-5</v>
      </c>
      <c r="I117" s="107">
        <v>15.338010204</v>
      </c>
      <c r="J117" s="105">
        <v>14.026766670000001</v>
      </c>
      <c r="K117" s="105">
        <v>16.771830781999999</v>
      </c>
      <c r="L117" s="105">
        <v>1.2657617252</v>
      </c>
      <c r="M117" s="105">
        <v>1.1271441231999999</v>
      </c>
      <c r="N117" s="105">
        <v>1.4214266943</v>
      </c>
      <c r="O117" s="118">
        <v>547</v>
      </c>
      <c r="P117" s="118">
        <v>3541</v>
      </c>
      <c r="Q117" s="113">
        <v>13.408210565999999</v>
      </c>
      <c r="R117" s="105">
        <v>12.00497519</v>
      </c>
      <c r="S117" s="105">
        <v>14.975467065</v>
      </c>
      <c r="T117" s="105">
        <v>4.3234093000000003E-6</v>
      </c>
      <c r="U117" s="107">
        <v>15.447613668000001</v>
      </c>
      <c r="V117" s="105">
        <v>14.205831194</v>
      </c>
      <c r="W117" s="105">
        <v>16.797944787999999</v>
      </c>
      <c r="X117" s="105">
        <v>1.2958654241000001</v>
      </c>
      <c r="Y117" s="105">
        <v>1.1602467152</v>
      </c>
      <c r="Z117" s="105">
        <v>1.4473363081999999</v>
      </c>
      <c r="AA117" s="118">
        <v>687</v>
      </c>
      <c r="AB117" s="118">
        <v>3857</v>
      </c>
      <c r="AC117" s="113">
        <v>16.055798680999999</v>
      </c>
      <c r="AD117" s="105">
        <v>14.48670218</v>
      </c>
      <c r="AE117" s="105">
        <v>17.794848551000001</v>
      </c>
      <c r="AF117" s="105">
        <v>1.191259E-16</v>
      </c>
      <c r="AG117" s="107">
        <v>17.811770805999998</v>
      </c>
      <c r="AH117" s="105">
        <v>16.528434982</v>
      </c>
      <c r="AI117" s="105">
        <v>19.194750115000002</v>
      </c>
      <c r="AJ117" s="105">
        <v>1.5444360548</v>
      </c>
      <c r="AK117" s="105">
        <v>1.3935018497</v>
      </c>
      <c r="AL117" s="105">
        <v>1.7117183788999999</v>
      </c>
      <c r="AM117" s="105">
        <v>9.6679396999999993E-3</v>
      </c>
      <c r="AN117" s="105">
        <v>1.1974602131000001</v>
      </c>
      <c r="AO117" s="105">
        <v>1.0446721245999999</v>
      </c>
      <c r="AP117" s="105">
        <v>1.3725942602000001</v>
      </c>
      <c r="AQ117" s="105">
        <v>0.97103660869999997</v>
      </c>
      <c r="AR117" s="105">
        <v>1.0027052225999999</v>
      </c>
      <c r="AS117" s="105">
        <v>0.86663906800000001</v>
      </c>
      <c r="AT117" s="105">
        <v>1.1601343632000001</v>
      </c>
      <c r="AU117" s="104">
        <v>1</v>
      </c>
      <c r="AV117" s="104">
        <v>2</v>
      </c>
      <c r="AW117" s="104">
        <v>3</v>
      </c>
      <c r="AX117" s="104" t="s">
        <v>28</v>
      </c>
      <c r="AY117" s="104" t="s">
        <v>228</v>
      </c>
      <c r="AZ117" s="104" t="s">
        <v>28</v>
      </c>
      <c r="BA117" s="104" t="s">
        <v>28</v>
      </c>
      <c r="BB117" s="104" t="s">
        <v>28</v>
      </c>
      <c r="BC117" s="114" t="s">
        <v>232</v>
      </c>
      <c r="BD117" s="115">
        <v>481</v>
      </c>
      <c r="BE117" s="115">
        <v>547</v>
      </c>
      <c r="BF117" s="115">
        <v>687</v>
      </c>
    </row>
    <row r="118" spans="1:93" x14ac:dyDescent="0.3">
      <c r="A118" s="10"/>
      <c r="B118" t="s">
        <v>123</v>
      </c>
      <c r="C118" s="104">
        <v>287</v>
      </c>
      <c r="D118" s="118">
        <v>4323</v>
      </c>
      <c r="E118" s="113">
        <v>8.2842297007999992</v>
      </c>
      <c r="F118" s="105">
        <v>7.2352799703999997</v>
      </c>
      <c r="G118" s="105">
        <v>9.4852530953999992</v>
      </c>
      <c r="H118" s="105">
        <v>4.3169459999999998E-4</v>
      </c>
      <c r="I118" s="107">
        <v>6.6389081656000002</v>
      </c>
      <c r="J118" s="105">
        <v>5.9135983330000004</v>
      </c>
      <c r="K118" s="105">
        <v>7.4531781074000003</v>
      </c>
      <c r="L118" s="105">
        <v>0.78416336119999996</v>
      </c>
      <c r="M118" s="105">
        <v>0.68487254289999999</v>
      </c>
      <c r="N118" s="105">
        <v>0.89784907199999997</v>
      </c>
      <c r="O118" s="118">
        <v>350</v>
      </c>
      <c r="P118" s="118">
        <v>4818</v>
      </c>
      <c r="Q118" s="113">
        <v>9.5711896003000003</v>
      </c>
      <c r="R118" s="105">
        <v>8.4396606818999995</v>
      </c>
      <c r="S118" s="105">
        <v>10.854425766</v>
      </c>
      <c r="T118" s="105">
        <v>0.224741521</v>
      </c>
      <c r="U118" s="107">
        <v>7.2644250725999999</v>
      </c>
      <c r="V118" s="105">
        <v>6.5418805863999996</v>
      </c>
      <c r="W118" s="105">
        <v>8.0667739099000002</v>
      </c>
      <c r="X118" s="105">
        <v>0.92502825860000004</v>
      </c>
      <c r="Y118" s="105">
        <v>0.81566920620000005</v>
      </c>
      <c r="Z118" s="105">
        <v>1.0490493851</v>
      </c>
      <c r="AA118" s="118">
        <v>452</v>
      </c>
      <c r="AB118" s="118">
        <v>5489</v>
      </c>
      <c r="AC118" s="113">
        <v>10.932732123999999</v>
      </c>
      <c r="AD118" s="105">
        <v>9.7509971741000001</v>
      </c>
      <c r="AE118" s="105">
        <v>12.257682939</v>
      </c>
      <c r="AF118" s="105">
        <v>0.38830978379999997</v>
      </c>
      <c r="AG118" s="107">
        <v>8.2346511204000006</v>
      </c>
      <c r="AH118" s="105">
        <v>7.5094486392000004</v>
      </c>
      <c r="AI118" s="105">
        <v>9.0298878564000002</v>
      </c>
      <c r="AJ118" s="105">
        <v>1.0516390996</v>
      </c>
      <c r="AK118" s="105">
        <v>0.93796589659999996</v>
      </c>
      <c r="AL118" s="105">
        <v>1.1790884934999999</v>
      </c>
      <c r="AM118" s="105">
        <v>9.7603584199999996E-2</v>
      </c>
      <c r="AN118" s="105">
        <v>1.1422542630999999</v>
      </c>
      <c r="AO118" s="105">
        <v>0.97593651059999997</v>
      </c>
      <c r="AP118" s="105">
        <v>1.3369156573000001</v>
      </c>
      <c r="AQ118" s="105">
        <v>0.10086714720000001</v>
      </c>
      <c r="AR118" s="105">
        <v>1.1553505813</v>
      </c>
      <c r="AS118" s="105">
        <v>0.97228790070000004</v>
      </c>
      <c r="AT118" s="105">
        <v>1.3728803626999999</v>
      </c>
      <c r="AU118" s="104">
        <v>1</v>
      </c>
      <c r="AV118" s="104" t="s">
        <v>28</v>
      </c>
      <c r="AW118" s="104" t="s">
        <v>28</v>
      </c>
      <c r="AX118" s="104" t="s">
        <v>28</v>
      </c>
      <c r="AY118" s="104" t="s">
        <v>28</v>
      </c>
      <c r="AZ118" s="104" t="s">
        <v>28</v>
      </c>
      <c r="BA118" s="104" t="s">
        <v>28</v>
      </c>
      <c r="BB118" s="104" t="s">
        <v>28</v>
      </c>
      <c r="BC118" s="114">
        <v>-1</v>
      </c>
      <c r="BD118" s="115">
        <v>287</v>
      </c>
      <c r="BE118" s="115">
        <v>350</v>
      </c>
      <c r="BF118" s="115">
        <v>452</v>
      </c>
      <c r="BQ118" s="52"/>
      <c r="CC118" s="4"/>
      <c r="CO118" s="4"/>
    </row>
    <row r="119" spans="1:93" x14ac:dyDescent="0.3">
      <c r="A119" s="10"/>
      <c r="B119" t="s">
        <v>124</v>
      </c>
      <c r="C119" s="104">
        <v>12</v>
      </c>
      <c r="D119" s="118">
        <v>324</v>
      </c>
      <c r="E119" s="113">
        <v>6.7664708387000001</v>
      </c>
      <c r="F119" s="105">
        <v>3.8174689868999998</v>
      </c>
      <c r="G119" s="105">
        <v>11.993582075000001</v>
      </c>
      <c r="H119" s="105">
        <v>0.12713299719999999</v>
      </c>
      <c r="I119" s="107">
        <v>3.7037037037</v>
      </c>
      <c r="J119" s="105">
        <v>2.1033692272</v>
      </c>
      <c r="K119" s="105">
        <v>6.5216420150000003</v>
      </c>
      <c r="L119" s="105">
        <v>0.64049630540000002</v>
      </c>
      <c r="M119" s="105">
        <v>0.36135155839999999</v>
      </c>
      <c r="N119" s="105">
        <v>1.1352808858000001</v>
      </c>
      <c r="O119" s="118">
        <v>12</v>
      </c>
      <c r="P119" s="118">
        <v>394</v>
      </c>
      <c r="Q119" s="113">
        <v>6.3062437693</v>
      </c>
      <c r="R119" s="105">
        <v>3.5578470175999999</v>
      </c>
      <c r="S119" s="105">
        <v>11.177746059</v>
      </c>
      <c r="T119" s="105">
        <v>8.9982378900000007E-2</v>
      </c>
      <c r="U119" s="107">
        <v>3.0456852792000002</v>
      </c>
      <c r="V119" s="105">
        <v>1.7296741868000001</v>
      </c>
      <c r="W119" s="105">
        <v>5.3629746519000001</v>
      </c>
      <c r="X119" s="105">
        <v>0.60948052809999997</v>
      </c>
      <c r="Y119" s="105">
        <v>0.34385579729999999</v>
      </c>
      <c r="Z119" s="105">
        <v>1.0802973719</v>
      </c>
      <c r="AA119" s="118">
        <v>37</v>
      </c>
      <c r="AB119" s="118">
        <v>496</v>
      </c>
      <c r="AC119" s="113">
        <v>16.484164049</v>
      </c>
      <c r="AD119" s="105">
        <v>11.80730492</v>
      </c>
      <c r="AE119" s="105">
        <v>23.013521394000001</v>
      </c>
      <c r="AF119" s="105">
        <v>6.7744156E-3</v>
      </c>
      <c r="AG119" s="107">
        <v>7.4596774194000002</v>
      </c>
      <c r="AH119" s="105">
        <v>5.404846644</v>
      </c>
      <c r="AI119" s="105">
        <v>10.295719910000001</v>
      </c>
      <c r="AJ119" s="105">
        <v>1.5856412873000001</v>
      </c>
      <c r="AK119" s="105">
        <v>1.1357658246</v>
      </c>
      <c r="AL119" s="105">
        <v>2.2137118739999999</v>
      </c>
      <c r="AM119" s="105">
        <v>4.2888800000000001E-3</v>
      </c>
      <c r="AN119" s="105">
        <v>2.6139433634000002</v>
      </c>
      <c r="AO119" s="105">
        <v>1.3518582141</v>
      </c>
      <c r="AP119" s="105">
        <v>5.0543021713999998</v>
      </c>
      <c r="AQ119" s="105">
        <v>0.86412129849999997</v>
      </c>
      <c r="AR119" s="105">
        <v>0.93198417899999997</v>
      </c>
      <c r="AS119" s="105">
        <v>0.41595182520000001</v>
      </c>
      <c r="AT119" s="105">
        <v>2.0882093966999999</v>
      </c>
      <c r="AU119" s="104" t="s">
        <v>28</v>
      </c>
      <c r="AV119" s="104" t="s">
        <v>28</v>
      </c>
      <c r="AW119" s="104">
        <v>3</v>
      </c>
      <c r="AX119" s="104" t="s">
        <v>28</v>
      </c>
      <c r="AY119" s="104" t="s">
        <v>228</v>
      </c>
      <c r="AZ119" s="104" t="s">
        <v>28</v>
      </c>
      <c r="BA119" s="104" t="s">
        <v>28</v>
      </c>
      <c r="BB119" s="104" t="s">
        <v>28</v>
      </c>
      <c r="BC119" s="114" t="s">
        <v>428</v>
      </c>
      <c r="BD119" s="115">
        <v>12</v>
      </c>
      <c r="BE119" s="115">
        <v>12</v>
      </c>
      <c r="BF119" s="115">
        <v>37</v>
      </c>
      <c r="BQ119" s="52"/>
      <c r="CC119" s="4"/>
      <c r="CO119" s="4"/>
    </row>
    <row r="120" spans="1:93" s="3" customFormat="1" x14ac:dyDescent="0.3">
      <c r="A120" s="10"/>
      <c r="B120" s="3" t="s">
        <v>197</v>
      </c>
      <c r="C120" s="110">
        <v>2300</v>
      </c>
      <c r="D120" s="117">
        <v>23973</v>
      </c>
      <c r="E120" s="106">
        <v>8.9692245935999999</v>
      </c>
      <c r="F120" s="111">
        <v>8.2695751277999996</v>
      </c>
      <c r="G120" s="111">
        <v>9.7280680769999996</v>
      </c>
      <c r="H120" s="111">
        <v>7.8040499999999999E-5</v>
      </c>
      <c r="I120" s="112">
        <v>9.5941267259000007</v>
      </c>
      <c r="J120" s="111">
        <v>9.2099372562999999</v>
      </c>
      <c r="K120" s="111">
        <v>9.9943425313999992</v>
      </c>
      <c r="L120" s="111">
        <v>0.84900317339999998</v>
      </c>
      <c r="M120" s="111">
        <v>0.78277619799999998</v>
      </c>
      <c r="N120" s="111">
        <v>0.92083329859999996</v>
      </c>
      <c r="O120" s="117">
        <v>2361</v>
      </c>
      <c r="P120" s="117">
        <v>25485</v>
      </c>
      <c r="Q120" s="106">
        <v>9.2295163098999993</v>
      </c>
      <c r="R120" s="111">
        <v>8.5215796126000001</v>
      </c>
      <c r="S120" s="111">
        <v>9.9962653857999992</v>
      </c>
      <c r="T120" s="111">
        <v>5.0052126000000004E-3</v>
      </c>
      <c r="U120" s="112">
        <v>9.2642731018000006</v>
      </c>
      <c r="V120" s="111">
        <v>8.8980195112999994</v>
      </c>
      <c r="W120" s="111">
        <v>9.6456021473</v>
      </c>
      <c r="X120" s="111">
        <v>0.89200650660000003</v>
      </c>
      <c r="Y120" s="111">
        <v>0.82358643789999997</v>
      </c>
      <c r="Z120" s="111">
        <v>0.96611062449999996</v>
      </c>
      <c r="AA120" s="117">
        <v>2635</v>
      </c>
      <c r="AB120" s="117">
        <v>26546</v>
      </c>
      <c r="AC120" s="106">
        <v>10.057988968</v>
      </c>
      <c r="AD120" s="111">
        <v>9.3132589594000006</v>
      </c>
      <c r="AE120" s="111">
        <v>10.862270931999999</v>
      </c>
      <c r="AF120" s="111">
        <v>0.3998495084</v>
      </c>
      <c r="AG120" s="112">
        <v>9.9261659006999992</v>
      </c>
      <c r="AH120" s="111">
        <v>9.5543100727999999</v>
      </c>
      <c r="AI120" s="111">
        <v>10.312494438</v>
      </c>
      <c r="AJ120" s="111">
        <v>0.96749598749999999</v>
      </c>
      <c r="AK120" s="111">
        <v>0.89585907310000001</v>
      </c>
      <c r="AL120" s="111">
        <v>1.0448613113</v>
      </c>
      <c r="AM120" s="111">
        <v>6.1968860100000002E-2</v>
      </c>
      <c r="AN120" s="111">
        <v>1.0897633885</v>
      </c>
      <c r="AO120" s="111">
        <v>0.99570571019999998</v>
      </c>
      <c r="AP120" s="111">
        <v>1.1927060682999999</v>
      </c>
      <c r="AQ120" s="111">
        <v>0.54478243039999996</v>
      </c>
      <c r="AR120" s="111">
        <v>1.0290205372000001</v>
      </c>
      <c r="AS120" s="111">
        <v>0.93802554510000002</v>
      </c>
      <c r="AT120" s="111">
        <v>1.1288426755000001</v>
      </c>
      <c r="AU120" s="110">
        <v>1</v>
      </c>
      <c r="AV120" s="110">
        <v>2</v>
      </c>
      <c r="AW120" s="110" t="s">
        <v>28</v>
      </c>
      <c r="AX120" s="110" t="s">
        <v>28</v>
      </c>
      <c r="AY120" s="110" t="s">
        <v>28</v>
      </c>
      <c r="AZ120" s="110" t="s">
        <v>28</v>
      </c>
      <c r="BA120" s="110" t="s">
        <v>28</v>
      </c>
      <c r="BB120" s="110" t="s">
        <v>28</v>
      </c>
      <c r="BC120" s="108" t="s">
        <v>427</v>
      </c>
      <c r="BD120" s="109">
        <v>2300</v>
      </c>
      <c r="BE120" s="109">
        <v>2361</v>
      </c>
      <c r="BF120" s="109">
        <v>2635</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1308</v>
      </c>
      <c r="D121" s="118">
        <v>11915</v>
      </c>
      <c r="E121" s="113">
        <v>10.45193074</v>
      </c>
      <c r="F121" s="105">
        <v>9.5573033990000003</v>
      </c>
      <c r="G121" s="105">
        <v>11.430301166</v>
      </c>
      <c r="H121" s="105">
        <v>0.81461570770000002</v>
      </c>
      <c r="I121" s="107">
        <v>10.977759127000001</v>
      </c>
      <c r="J121" s="105">
        <v>10.398672985999999</v>
      </c>
      <c r="K121" s="105">
        <v>11.589093687</v>
      </c>
      <c r="L121" s="105">
        <v>0.98935223139999995</v>
      </c>
      <c r="M121" s="105">
        <v>0.90466916399999997</v>
      </c>
      <c r="N121" s="105">
        <v>1.0819621988000001</v>
      </c>
      <c r="O121" s="118">
        <v>1590</v>
      </c>
      <c r="P121" s="118">
        <v>13482</v>
      </c>
      <c r="Q121" s="113">
        <v>11.198946865</v>
      </c>
      <c r="R121" s="105">
        <v>10.290963464000001</v>
      </c>
      <c r="S121" s="105">
        <v>12.187042674000001</v>
      </c>
      <c r="T121" s="105">
        <v>6.6613353200000003E-2</v>
      </c>
      <c r="U121" s="107">
        <v>11.793502448</v>
      </c>
      <c r="V121" s="105">
        <v>11.22783313</v>
      </c>
      <c r="W121" s="105">
        <v>12.387670743999999</v>
      </c>
      <c r="X121" s="105">
        <v>1.0823463696</v>
      </c>
      <c r="Y121" s="105">
        <v>0.99459235580000005</v>
      </c>
      <c r="Z121" s="105">
        <v>1.1778430199000001</v>
      </c>
      <c r="AA121" s="118">
        <v>2001</v>
      </c>
      <c r="AB121" s="118">
        <v>14987</v>
      </c>
      <c r="AC121" s="113">
        <v>13.550381913000001</v>
      </c>
      <c r="AD121" s="105">
        <v>12.507123517</v>
      </c>
      <c r="AE121" s="105">
        <v>14.680661763</v>
      </c>
      <c r="AF121" s="105">
        <v>8.9895099999999996E-11</v>
      </c>
      <c r="AG121" s="107">
        <v>13.351571362</v>
      </c>
      <c r="AH121" s="105">
        <v>12.779200756</v>
      </c>
      <c r="AI121" s="105">
        <v>13.949578009</v>
      </c>
      <c r="AJ121" s="105">
        <v>1.3034355249</v>
      </c>
      <c r="AK121" s="105">
        <v>1.2030826297999999</v>
      </c>
      <c r="AL121" s="105">
        <v>1.4121591697</v>
      </c>
      <c r="AM121" s="105">
        <v>1.188471E-4</v>
      </c>
      <c r="AN121" s="105">
        <v>1.2099693011999999</v>
      </c>
      <c r="AO121" s="105">
        <v>1.0980419821</v>
      </c>
      <c r="AP121" s="105">
        <v>1.3333057693999999</v>
      </c>
      <c r="AQ121" s="105">
        <v>0.19213955050000001</v>
      </c>
      <c r="AR121" s="105">
        <v>1.0714715916999999</v>
      </c>
      <c r="AS121" s="105">
        <v>0.96589087330000001</v>
      </c>
      <c r="AT121" s="105">
        <v>1.1885932495</v>
      </c>
      <c r="AU121" s="104" t="s">
        <v>28</v>
      </c>
      <c r="AV121" s="104" t="s">
        <v>28</v>
      </c>
      <c r="AW121" s="104">
        <v>3</v>
      </c>
      <c r="AX121" s="104" t="s">
        <v>28</v>
      </c>
      <c r="AY121" s="104" t="s">
        <v>228</v>
      </c>
      <c r="AZ121" s="104" t="s">
        <v>28</v>
      </c>
      <c r="BA121" s="104" t="s">
        <v>28</v>
      </c>
      <c r="BB121" s="104" t="s">
        <v>28</v>
      </c>
      <c r="BC121" s="114" t="s">
        <v>428</v>
      </c>
      <c r="BD121" s="115">
        <v>1308</v>
      </c>
      <c r="BE121" s="115">
        <v>1590</v>
      </c>
      <c r="BF121" s="115">
        <v>2001</v>
      </c>
    </row>
    <row r="122" spans="1:93" x14ac:dyDescent="0.3">
      <c r="A122" s="10"/>
      <c r="B122" t="s">
        <v>199</v>
      </c>
      <c r="C122" s="104">
        <v>1499</v>
      </c>
      <c r="D122" s="118">
        <v>13505</v>
      </c>
      <c r="E122" s="113">
        <v>10.629629546</v>
      </c>
      <c r="F122" s="105">
        <v>9.7428052478999998</v>
      </c>
      <c r="G122" s="105">
        <v>11.597175700999999</v>
      </c>
      <c r="H122" s="105">
        <v>0.88988568189999995</v>
      </c>
      <c r="I122" s="107">
        <v>11.099592743000001</v>
      </c>
      <c r="J122" s="105">
        <v>10.551684213</v>
      </c>
      <c r="K122" s="105">
        <v>11.675952064000001</v>
      </c>
      <c r="L122" s="105">
        <v>1.0061727323</v>
      </c>
      <c r="M122" s="105">
        <v>0.92222828040000004</v>
      </c>
      <c r="N122" s="105">
        <v>1.0977581026000001</v>
      </c>
      <c r="O122" s="118">
        <v>1467</v>
      </c>
      <c r="P122" s="118">
        <v>14155</v>
      </c>
      <c r="Q122" s="113">
        <v>10.15115215</v>
      </c>
      <c r="R122" s="105">
        <v>9.3102409213000001</v>
      </c>
      <c r="S122" s="105">
        <v>11.068015408000001</v>
      </c>
      <c r="T122" s="105">
        <v>0.66505386229999996</v>
      </c>
      <c r="U122" s="107">
        <v>10.363829036</v>
      </c>
      <c r="V122" s="105">
        <v>9.8468311310000001</v>
      </c>
      <c r="W122" s="105">
        <v>10.907971392</v>
      </c>
      <c r="X122" s="105">
        <v>0.9810799898</v>
      </c>
      <c r="Y122" s="105">
        <v>0.89980831080000001</v>
      </c>
      <c r="Z122" s="105">
        <v>1.0696922166</v>
      </c>
      <c r="AA122" s="118">
        <v>1696</v>
      </c>
      <c r="AB122" s="118">
        <v>14554</v>
      </c>
      <c r="AC122" s="113">
        <v>11.183162499</v>
      </c>
      <c r="AD122" s="105">
        <v>10.296589649</v>
      </c>
      <c r="AE122" s="105">
        <v>12.146072413000001</v>
      </c>
      <c r="AF122" s="105">
        <v>8.3238390699999998E-2</v>
      </c>
      <c r="AG122" s="107">
        <v>11.653153772</v>
      </c>
      <c r="AH122" s="105">
        <v>11.111545698</v>
      </c>
      <c r="AI122" s="105">
        <v>12.221161350999999</v>
      </c>
      <c r="AJ122" s="105">
        <v>1.0757284463000001</v>
      </c>
      <c r="AK122" s="105">
        <v>0.99044741469999997</v>
      </c>
      <c r="AL122" s="105">
        <v>1.1683524769</v>
      </c>
      <c r="AM122" s="105">
        <v>5.97148937E-2</v>
      </c>
      <c r="AN122" s="105">
        <v>1.1016643562999999</v>
      </c>
      <c r="AO122" s="105">
        <v>0.99604469090000003</v>
      </c>
      <c r="AP122" s="105">
        <v>1.2184838341999999</v>
      </c>
      <c r="AQ122" s="105">
        <v>0.38219580040000001</v>
      </c>
      <c r="AR122" s="105">
        <v>0.95498644669999999</v>
      </c>
      <c r="AS122" s="105">
        <v>0.86125787050000002</v>
      </c>
      <c r="AT122" s="105">
        <v>1.0589152734</v>
      </c>
      <c r="AU122" s="104" t="s">
        <v>28</v>
      </c>
      <c r="AV122" s="104" t="s">
        <v>28</v>
      </c>
      <c r="AW122" s="104" t="s">
        <v>28</v>
      </c>
      <c r="AX122" s="104" t="s">
        <v>28</v>
      </c>
      <c r="AY122" s="104" t="s">
        <v>28</v>
      </c>
      <c r="AZ122" s="104" t="s">
        <v>28</v>
      </c>
      <c r="BA122" s="104" t="s">
        <v>28</v>
      </c>
      <c r="BB122" s="104" t="s">
        <v>28</v>
      </c>
      <c r="BC122" s="114" t="s">
        <v>28</v>
      </c>
      <c r="BD122" s="115">
        <v>1499</v>
      </c>
      <c r="BE122" s="115">
        <v>1467</v>
      </c>
      <c r="BF122" s="115">
        <v>1696</v>
      </c>
      <c r="BQ122" s="52"/>
      <c r="CC122" s="4"/>
      <c r="CO122" s="4"/>
    </row>
    <row r="123" spans="1:93" s="3" customFormat="1" x14ac:dyDescent="0.3">
      <c r="A123" s="10"/>
      <c r="B123" s="3" t="s">
        <v>125</v>
      </c>
      <c r="C123" s="110">
        <v>376</v>
      </c>
      <c r="D123" s="117">
        <v>7008</v>
      </c>
      <c r="E123" s="106">
        <v>9.5993563635000001</v>
      </c>
      <c r="F123" s="111">
        <v>8.4885519703999996</v>
      </c>
      <c r="G123" s="111">
        <v>10.855519636</v>
      </c>
      <c r="H123" s="111">
        <v>0.12682377919999999</v>
      </c>
      <c r="I123" s="112">
        <v>5.3652968036999997</v>
      </c>
      <c r="J123" s="111">
        <v>4.8494935265999999</v>
      </c>
      <c r="K123" s="111">
        <v>5.9359621027999996</v>
      </c>
      <c r="L123" s="111">
        <v>0.90864978679999997</v>
      </c>
      <c r="M123" s="111">
        <v>0.80350396909999999</v>
      </c>
      <c r="N123" s="111">
        <v>1.0275548932</v>
      </c>
      <c r="O123" s="117">
        <v>446</v>
      </c>
      <c r="P123" s="117">
        <v>8224</v>
      </c>
      <c r="Q123" s="106">
        <v>9.4686044047000006</v>
      </c>
      <c r="R123" s="111">
        <v>8.4364501407999999</v>
      </c>
      <c r="S123" s="111">
        <v>10.627037187000001</v>
      </c>
      <c r="T123" s="111">
        <v>0.1319780394</v>
      </c>
      <c r="U123" s="112">
        <v>5.4231517509999998</v>
      </c>
      <c r="V123" s="111">
        <v>4.9424945126999997</v>
      </c>
      <c r="W123" s="111">
        <v>5.9505528714000002</v>
      </c>
      <c r="X123" s="111">
        <v>0.91511369109999996</v>
      </c>
      <c r="Y123" s="111">
        <v>0.81535891650000003</v>
      </c>
      <c r="Z123" s="111">
        <v>1.0270729255</v>
      </c>
      <c r="AA123" s="117">
        <v>596</v>
      </c>
      <c r="AB123" s="117">
        <v>9024</v>
      </c>
      <c r="AC123" s="106">
        <v>11.004967370999999</v>
      </c>
      <c r="AD123" s="111">
        <v>9.9055632102000004</v>
      </c>
      <c r="AE123" s="111">
        <v>12.226392812</v>
      </c>
      <c r="AF123" s="111">
        <v>0.28903084000000001</v>
      </c>
      <c r="AG123" s="112">
        <v>6.6046099291000004</v>
      </c>
      <c r="AH123" s="111">
        <v>6.0950966883</v>
      </c>
      <c r="AI123" s="111">
        <v>7.1567153970000001</v>
      </c>
      <c r="AJ123" s="111">
        <v>1.0585875375</v>
      </c>
      <c r="AK123" s="111">
        <v>0.95283388059999996</v>
      </c>
      <c r="AL123" s="111">
        <v>1.1760786400000001</v>
      </c>
      <c r="AM123" s="111">
        <v>3.8314123399999997E-2</v>
      </c>
      <c r="AN123" s="111">
        <v>1.1622586498</v>
      </c>
      <c r="AO123" s="111">
        <v>1.0081274897000001</v>
      </c>
      <c r="AP123" s="111">
        <v>1.3399547008999999</v>
      </c>
      <c r="AQ123" s="111">
        <v>0.86235482669999997</v>
      </c>
      <c r="AR123" s="111">
        <v>0.98637909109999999</v>
      </c>
      <c r="AS123" s="111">
        <v>0.84471842890000004</v>
      </c>
      <c r="AT123" s="111">
        <v>1.1517964780000001</v>
      </c>
      <c r="AU123" s="110" t="s">
        <v>28</v>
      </c>
      <c r="AV123" s="110" t="s">
        <v>28</v>
      </c>
      <c r="AW123" s="110" t="s">
        <v>28</v>
      </c>
      <c r="AX123" s="110" t="s">
        <v>28</v>
      </c>
      <c r="AY123" s="110" t="s">
        <v>228</v>
      </c>
      <c r="AZ123" s="110" t="s">
        <v>28</v>
      </c>
      <c r="BA123" s="110" t="s">
        <v>28</v>
      </c>
      <c r="BB123" s="110" t="s">
        <v>28</v>
      </c>
      <c r="BC123" s="108" t="s">
        <v>425</v>
      </c>
      <c r="BD123" s="109">
        <v>376</v>
      </c>
      <c r="BE123" s="109">
        <v>446</v>
      </c>
      <c r="BF123" s="109">
        <v>596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134</v>
      </c>
      <c r="D124" s="118">
        <v>2655</v>
      </c>
      <c r="E124" s="113">
        <v>9.5571057737</v>
      </c>
      <c r="F124" s="105">
        <v>7.9515193560000004</v>
      </c>
      <c r="G124" s="105">
        <v>11.486895357</v>
      </c>
      <c r="H124" s="105">
        <v>0.28558719919999997</v>
      </c>
      <c r="I124" s="107">
        <v>5.0470809793000004</v>
      </c>
      <c r="J124" s="105">
        <v>4.2609619818000004</v>
      </c>
      <c r="K124" s="105">
        <v>5.9782336759000003</v>
      </c>
      <c r="L124" s="105">
        <v>0.90465045730000004</v>
      </c>
      <c r="M124" s="105">
        <v>0.75266987640000005</v>
      </c>
      <c r="N124" s="105">
        <v>1.0873192558</v>
      </c>
      <c r="O124" s="118">
        <v>162</v>
      </c>
      <c r="P124" s="118">
        <v>3165</v>
      </c>
      <c r="Q124" s="113">
        <v>10.343254774</v>
      </c>
      <c r="R124" s="105">
        <v>8.7298718838999996</v>
      </c>
      <c r="S124" s="105">
        <v>12.254809777</v>
      </c>
      <c r="T124" s="105">
        <v>0.99673650170000005</v>
      </c>
      <c r="U124" s="107">
        <v>5.1184834122999998</v>
      </c>
      <c r="V124" s="105">
        <v>4.3879795099000001</v>
      </c>
      <c r="W124" s="105">
        <v>5.9706004513000002</v>
      </c>
      <c r="X124" s="105">
        <v>0.99964616220000002</v>
      </c>
      <c r="Y124" s="105">
        <v>0.84371729360000003</v>
      </c>
      <c r="Z124" s="105">
        <v>1.1843925176000001</v>
      </c>
      <c r="AA124" s="118">
        <v>194</v>
      </c>
      <c r="AB124" s="118">
        <v>3849</v>
      </c>
      <c r="AC124" s="113">
        <v>10.265139092</v>
      </c>
      <c r="AD124" s="105">
        <v>8.7722447577999993</v>
      </c>
      <c r="AE124" s="105">
        <v>12.012099922999999</v>
      </c>
      <c r="AF124" s="105">
        <v>0.87457159380000005</v>
      </c>
      <c r="AG124" s="107">
        <v>5.0402702001000002</v>
      </c>
      <c r="AH124" s="105">
        <v>4.3786588480999997</v>
      </c>
      <c r="AI124" s="105">
        <v>5.8018504229000003</v>
      </c>
      <c r="AJ124" s="105">
        <v>0.98742212920000005</v>
      </c>
      <c r="AK124" s="105">
        <v>0.84381794730000004</v>
      </c>
      <c r="AL124" s="105">
        <v>1.1554654229000001</v>
      </c>
      <c r="AM124" s="105">
        <v>0.94663489329999995</v>
      </c>
      <c r="AN124" s="105">
        <v>0.99244766920000005</v>
      </c>
      <c r="AO124" s="105">
        <v>0.79487480460000004</v>
      </c>
      <c r="AP124" s="105">
        <v>1.2391289425000001</v>
      </c>
      <c r="AQ124" s="105">
        <v>0.52059733220000004</v>
      </c>
      <c r="AR124" s="105">
        <v>1.0822580621</v>
      </c>
      <c r="AS124" s="105">
        <v>0.8503377204</v>
      </c>
      <c r="AT124" s="105">
        <v>1.3774321482</v>
      </c>
      <c r="AU124" s="104" t="s">
        <v>28</v>
      </c>
      <c r="AV124" s="104" t="s">
        <v>28</v>
      </c>
      <c r="AW124" s="104" t="s">
        <v>28</v>
      </c>
      <c r="AX124" s="104" t="s">
        <v>28</v>
      </c>
      <c r="AY124" s="104" t="s">
        <v>28</v>
      </c>
      <c r="AZ124" s="104" t="s">
        <v>28</v>
      </c>
      <c r="BA124" s="104" t="s">
        <v>28</v>
      </c>
      <c r="BB124" s="104" t="s">
        <v>28</v>
      </c>
      <c r="BC124" s="114" t="s">
        <v>28</v>
      </c>
      <c r="BD124" s="115">
        <v>134</v>
      </c>
      <c r="BE124" s="115">
        <v>162</v>
      </c>
      <c r="BF124" s="115">
        <v>194</v>
      </c>
      <c r="BQ124" s="52"/>
      <c r="CC124" s="4"/>
      <c r="CO124" s="4"/>
    </row>
    <row r="125" spans="1:93" x14ac:dyDescent="0.3">
      <c r="A125" s="10"/>
      <c r="B125" t="s">
        <v>127</v>
      </c>
      <c r="C125" s="104">
        <v>24</v>
      </c>
      <c r="D125" s="118">
        <v>616</v>
      </c>
      <c r="E125" s="113">
        <v>8.9805758833000002</v>
      </c>
      <c r="F125" s="105">
        <v>5.9739775128000003</v>
      </c>
      <c r="G125" s="105">
        <v>13.500342614999999</v>
      </c>
      <c r="H125" s="105">
        <v>0.43483608359999998</v>
      </c>
      <c r="I125" s="107">
        <v>3.8961038961000001</v>
      </c>
      <c r="J125" s="105">
        <v>2.6114381365999999</v>
      </c>
      <c r="K125" s="105">
        <v>5.8127456118999996</v>
      </c>
      <c r="L125" s="105">
        <v>0.85007765660000001</v>
      </c>
      <c r="M125" s="105">
        <v>0.56548097480000004</v>
      </c>
      <c r="N125" s="105">
        <v>1.2779068694</v>
      </c>
      <c r="O125" s="118">
        <v>31</v>
      </c>
      <c r="P125" s="118">
        <v>777</v>
      </c>
      <c r="Q125" s="113">
        <v>9.5539893107000005</v>
      </c>
      <c r="R125" s="105">
        <v>6.6628250887</v>
      </c>
      <c r="S125" s="105">
        <v>13.699701033</v>
      </c>
      <c r="T125" s="105">
        <v>0.66459646390000005</v>
      </c>
      <c r="U125" s="107">
        <v>3.9897039897000002</v>
      </c>
      <c r="V125" s="105">
        <v>2.8058236064000002</v>
      </c>
      <c r="W125" s="105">
        <v>5.6731071365999997</v>
      </c>
      <c r="X125" s="105">
        <v>0.92336589950000003</v>
      </c>
      <c r="Y125" s="105">
        <v>0.64394309869999999</v>
      </c>
      <c r="Z125" s="105">
        <v>1.3240371489</v>
      </c>
      <c r="AA125" s="118">
        <v>51</v>
      </c>
      <c r="AB125" s="118">
        <v>945</v>
      </c>
      <c r="AC125" s="113">
        <v>12.915505796</v>
      </c>
      <c r="AD125" s="105">
        <v>9.7109931746000004</v>
      </c>
      <c r="AE125" s="105">
        <v>17.177469591000001</v>
      </c>
      <c r="AF125" s="105">
        <v>0.13581639249999999</v>
      </c>
      <c r="AG125" s="107">
        <v>5.3968253967999997</v>
      </c>
      <c r="AH125" s="105">
        <v>4.1015339501000003</v>
      </c>
      <c r="AI125" s="105">
        <v>7.1011784170999999</v>
      </c>
      <c r="AJ125" s="105">
        <v>1.2423656532</v>
      </c>
      <c r="AK125" s="105">
        <v>0.93411784019999999</v>
      </c>
      <c r="AL125" s="105">
        <v>1.6523315901</v>
      </c>
      <c r="AM125" s="105">
        <v>0.1940522693</v>
      </c>
      <c r="AN125" s="105">
        <v>1.3518442795000001</v>
      </c>
      <c r="AO125" s="105">
        <v>0.85769562830000001</v>
      </c>
      <c r="AP125" s="105">
        <v>2.1306893677000001</v>
      </c>
      <c r="AQ125" s="105">
        <v>0.82225716059999998</v>
      </c>
      <c r="AR125" s="105">
        <v>1.0638504071999999</v>
      </c>
      <c r="AS125" s="105">
        <v>0.61994472300000003</v>
      </c>
      <c r="AT125" s="105">
        <v>1.8256106504</v>
      </c>
      <c r="AU125" s="104" t="s">
        <v>28</v>
      </c>
      <c r="AV125" s="104" t="s">
        <v>28</v>
      </c>
      <c r="AW125" s="104" t="s">
        <v>28</v>
      </c>
      <c r="AX125" s="104" t="s">
        <v>28</v>
      </c>
      <c r="AY125" s="104" t="s">
        <v>28</v>
      </c>
      <c r="AZ125" s="104" t="s">
        <v>28</v>
      </c>
      <c r="BA125" s="104" t="s">
        <v>28</v>
      </c>
      <c r="BB125" s="104" t="s">
        <v>28</v>
      </c>
      <c r="BC125" s="114" t="s">
        <v>28</v>
      </c>
      <c r="BD125" s="115">
        <v>24</v>
      </c>
      <c r="BE125" s="115">
        <v>31</v>
      </c>
      <c r="BF125" s="115">
        <v>51</v>
      </c>
      <c r="BQ125" s="52"/>
      <c r="CC125" s="4"/>
      <c r="CO125" s="4"/>
    </row>
    <row r="126" spans="1:93" s="3" customFormat="1" x14ac:dyDescent="0.3">
      <c r="A126" s="10" t="s">
        <v>236</v>
      </c>
      <c r="B126" s="3" t="s">
        <v>51</v>
      </c>
      <c r="C126" s="110">
        <v>1791</v>
      </c>
      <c r="D126" s="117">
        <v>18615</v>
      </c>
      <c r="E126" s="106">
        <v>10.571059973000001</v>
      </c>
      <c r="F126" s="111">
        <v>9.7188053283000002</v>
      </c>
      <c r="G126" s="111">
        <v>11.498049933000001</v>
      </c>
      <c r="H126" s="111">
        <v>0.98830776750000005</v>
      </c>
      <c r="I126" s="112">
        <v>9.6212731668</v>
      </c>
      <c r="J126" s="111">
        <v>9.1858465473000006</v>
      </c>
      <c r="K126" s="111">
        <v>10.077339837</v>
      </c>
      <c r="L126" s="111">
        <v>1.0006286907999999</v>
      </c>
      <c r="M126" s="111">
        <v>0.91995651119999999</v>
      </c>
      <c r="N126" s="111">
        <v>1.0883751185999999</v>
      </c>
      <c r="O126" s="117">
        <v>2222</v>
      </c>
      <c r="P126" s="117">
        <v>22317</v>
      </c>
      <c r="Q126" s="106">
        <v>10.826458333</v>
      </c>
      <c r="R126" s="111">
        <v>9.9955139113999998</v>
      </c>
      <c r="S126" s="111">
        <v>11.726480606000001</v>
      </c>
      <c r="T126" s="111">
        <v>0.26616708140000001</v>
      </c>
      <c r="U126" s="112">
        <v>9.9565353765999998</v>
      </c>
      <c r="V126" s="111">
        <v>9.5510391834000004</v>
      </c>
      <c r="W126" s="111">
        <v>10.3792472</v>
      </c>
      <c r="X126" s="111">
        <v>1.0463464121999999</v>
      </c>
      <c r="Y126" s="111">
        <v>0.96603799670000001</v>
      </c>
      <c r="Z126" s="111">
        <v>1.1333310056000001</v>
      </c>
      <c r="AA126" s="117">
        <v>2568</v>
      </c>
      <c r="AB126" s="117">
        <v>25869</v>
      </c>
      <c r="AC126" s="106">
        <v>10.400747399</v>
      </c>
      <c r="AD126" s="111">
        <v>9.6342896956999997</v>
      </c>
      <c r="AE126" s="111">
        <v>11.228180785999999</v>
      </c>
      <c r="AF126" s="111">
        <v>0.99047157640000005</v>
      </c>
      <c r="AG126" s="112">
        <v>9.9269395801999991</v>
      </c>
      <c r="AH126" s="111">
        <v>9.5503273083</v>
      </c>
      <c r="AI126" s="111">
        <v>10.318403364</v>
      </c>
      <c r="AJ126" s="111">
        <v>1.0004665353</v>
      </c>
      <c r="AK126" s="111">
        <v>0.92673959500000003</v>
      </c>
      <c r="AL126" s="111">
        <v>1.0800588361000001</v>
      </c>
      <c r="AM126" s="111">
        <v>0.38232028229999998</v>
      </c>
      <c r="AN126" s="111">
        <v>0.96067865220000004</v>
      </c>
      <c r="AO126" s="111">
        <v>0.87799623449999997</v>
      </c>
      <c r="AP126" s="111">
        <v>1.0511474155</v>
      </c>
      <c r="AQ126" s="111">
        <v>0.62282187349999996</v>
      </c>
      <c r="AR126" s="111">
        <v>1.0241601467000001</v>
      </c>
      <c r="AS126" s="111">
        <v>0.93122268600000002</v>
      </c>
      <c r="AT126" s="111">
        <v>1.1263729093999999</v>
      </c>
      <c r="AU126" s="110" t="s">
        <v>28</v>
      </c>
      <c r="AV126" s="110" t="s">
        <v>28</v>
      </c>
      <c r="AW126" s="110" t="s">
        <v>28</v>
      </c>
      <c r="AX126" s="110" t="s">
        <v>28</v>
      </c>
      <c r="AY126" s="110" t="s">
        <v>28</v>
      </c>
      <c r="AZ126" s="110" t="s">
        <v>28</v>
      </c>
      <c r="BA126" s="110" t="s">
        <v>28</v>
      </c>
      <c r="BB126" s="110" t="s">
        <v>28</v>
      </c>
      <c r="BC126" s="108" t="s">
        <v>28</v>
      </c>
      <c r="BD126" s="109">
        <v>1791</v>
      </c>
      <c r="BE126" s="109">
        <v>2222</v>
      </c>
      <c r="BF126" s="109">
        <v>2568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1328</v>
      </c>
      <c r="D127" s="118">
        <v>11916</v>
      </c>
      <c r="E127" s="113">
        <v>11.527484476</v>
      </c>
      <c r="F127" s="105">
        <v>10.547808164999999</v>
      </c>
      <c r="G127" s="105">
        <v>12.598152742</v>
      </c>
      <c r="H127" s="105">
        <v>5.4199281799999999E-2</v>
      </c>
      <c r="I127" s="107">
        <v>11.144679422999999</v>
      </c>
      <c r="J127" s="105">
        <v>10.561113345000001</v>
      </c>
      <c r="K127" s="105">
        <v>11.760491094000001</v>
      </c>
      <c r="L127" s="105">
        <v>1.0911613148999999</v>
      </c>
      <c r="M127" s="105">
        <v>0.9984277359</v>
      </c>
      <c r="N127" s="105">
        <v>1.1925079526</v>
      </c>
      <c r="O127" s="118">
        <v>1507</v>
      </c>
      <c r="P127" s="118">
        <v>13325</v>
      </c>
      <c r="Q127" s="113">
        <v>11.332576929</v>
      </c>
      <c r="R127" s="105">
        <v>10.40202479</v>
      </c>
      <c r="S127" s="105">
        <v>12.346375099999999</v>
      </c>
      <c r="T127" s="105">
        <v>3.73903332E-2</v>
      </c>
      <c r="U127" s="107">
        <v>11.309568479999999</v>
      </c>
      <c r="V127" s="105">
        <v>10.752741574</v>
      </c>
      <c r="W127" s="105">
        <v>11.89523047</v>
      </c>
      <c r="X127" s="105">
        <v>1.0952613353</v>
      </c>
      <c r="Y127" s="105">
        <v>1.0053261172000001</v>
      </c>
      <c r="Z127" s="105">
        <v>1.1932420456999999</v>
      </c>
      <c r="AA127" s="118">
        <v>1845</v>
      </c>
      <c r="AB127" s="118">
        <v>14577</v>
      </c>
      <c r="AC127" s="113">
        <v>12.017796045000001</v>
      </c>
      <c r="AD127" s="105">
        <v>11.078758506</v>
      </c>
      <c r="AE127" s="105">
        <v>13.036426572</v>
      </c>
      <c r="AF127" s="105">
        <v>4.784279E-4</v>
      </c>
      <c r="AG127" s="107">
        <v>12.656925293</v>
      </c>
      <c r="AH127" s="105">
        <v>12.092368831</v>
      </c>
      <c r="AI127" s="105">
        <v>13.247839205</v>
      </c>
      <c r="AJ127" s="105">
        <v>1.1560133430999999</v>
      </c>
      <c r="AK127" s="105">
        <v>1.0656856391</v>
      </c>
      <c r="AL127" s="105">
        <v>1.2539972394000001</v>
      </c>
      <c r="AM127" s="105">
        <v>0.24558190790000001</v>
      </c>
      <c r="AN127" s="105">
        <v>1.0604645456999999</v>
      </c>
      <c r="AO127" s="105">
        <v>0.96041693930000005</v>
      </c>
      <c r="AP127" s="105">
        <v>1.1709342127</v>
      </c>
      <c r="AQ127" s="105">
        <v>0.7481242253</v>
      </c>
      <c r="AR127" s="105">
        <v>0.98309192720000005</v>
      </c>
      <c r="AS127" s="105">
        <v>0.88591351900000004</v>
      </c>
      <c r="AT127" s="105">
        <v>1.0909301150999999</v>
      </c>
      <c r="AU127" s="104" t="s">
        <v>28</v>
      </c>
      <c r="AV127" s="104" t="s">
        <v>28</v>
      </c>
      <c r="AW127" s="104">
        <v>3</v>
      </c>
      <c r="AX127" s="104" t="s">
        <v>28</v>
      </c>
      <c r="AY127" s="104" t="s">
        <v>28</v>
      </c>
      <c r="AZ127" s="104" t="s">
        <v>28</v>
      </c>
      <c r="BA127" s="104" t="s">
        <v>28</v>
      </c>
      <c r="BB127" s="104" t="s">
        <v>28</v>
      </c>
      <c r="BC127" s="114">
        <v>-3</v>
      </c>
      <c r="BD127" s="115">
        <v>1328</v>
      </c>
      <c r="BE127" s="115">
        <v>1507</v>
      </c>
      <c r="BF127" s="115">
        <v>1845</v>
      </c>
      <c r="BQ127" s="52"/>
    </row>
    <row r="128" spans="1:93" x14ac:dyDescent="0.3">
      <c r="A128" s="10"/>
      <c r="B128" t="s">
        <v>54</v>
      </c>
      <c r="C128" s="104">
        <v>1534</v>
      </c>
      <c r="D128" s="118">
        <v>14632</v>
      </c>
      <c r="E128" s="113">
        <v>12.180365526999999</v>
      </c>
      <c r="F128" s="105">
        <v>11.167151019</v>
      </c>
      <c r="G128" s="105">
        <v>13.285510702</v>
      </c>
      <c r="H128" s="105">
        <v>1.3175772E-3</v>
      </c>
      <c r="I128" s="107">
        <v>10.483870968</v>
      </c>
      <c r="J128" s="105">
        <v>9.9721468433999991</v>
      </c>
      <c r="K128" s="105">
        <v>11.021854391</v>
      </c>
      <c r="L128" s="105">
        <v>1.1529613154</v>
      </c>
      <c r="M128" s="105">
        <v>1.057053099</v>
      </c>
      <c r="N128" s="105">
        <v>1.2575714465000001</v>
      </c>
      <c r="O128" s="118">
        <v>1778</v>
      </c>
      <c r="P128" s="118">
        <v>17146</v>
      </c>
      <c r="Q128" s="113">
        <v>11.961688785</v>
      </c>
      <c r="R128" s="105">
        <v>11.005799366</v>
      </c>
      <c r="S128" s="105">
        <v>13.000600306000001</v>
      </c>
      <c r="T128" s="105">
        <v>6.4315059999999998E-4</v>
      </c>
      <c r="U128" s="107">
        <v>10.369765543</v>
      </c>
      <c r="V128" s="105">
        <v>9.8987916132000002</v>
      </c>
      <c r="W128" s="105">
        <v>10.863147909</v>
      </c>
      <c r="X128" s="105">
        <v>1.1560632072999999</v>
      </c>
      <c r="Y128" s="105">
        <v>1.0636792129999999</v>
      </c>
      <c r="Z128" s="105">
        <v>1.2564710515999999</v>
      </c>
      <c r="AA128" s="118">
        <v>2082</v>
      </c>
      <c r="AB128" s="118">
        <v>19882</v>
      </c>
      <c r="AC128" s="113">
        <v>12.134595997</v>
      </c>
      <c r="AD128" s="105">
        <v>11.205173309999999</v>
      </c>
      <c r="AE128" s="105">
        <v>13.141110444000001</v>
      </c>
      <c r="AF128" s="105">
        <v>1.4248329999999999E-4</v>
      </c>
      <c r="AG128" s="107">
        <v>10.471783522999999</v>
      </c>
      <c r="AH128" s="105">
        <v>10.031498065999999</v>
      </c>
      <c r="AI128" s="105">
        <v>10.93139324</v>
      </c>
      <c r="AJ128" s="105">
        <v>1.1672485399000001</v>
      </c>
      <c r="AK128" s="105">
        <v>1.0778457055999999</v>
      </c>
      <c r="AL128" s="105">
        <v>1.2640669686999999</v>
      </c>
      <c r="AM128" s="105">
        <v>0.76864604250000002</v>
      </c>
      <c r="AN128" s="105">
        <v>1.0144550835999999</v>
      </c>
      <c r="AO128" s="105">
        <v>0.92193884449999997</v>
      </c>
      <c r="AP128" s="105">
        <v>1.1162552948</v>
      </c>
      <c r="AQ128" s="105">
        <v>0.72366064610000003</v>
      </c>
      <c r="AR128" s="105">
        <v>0.98204678329999995</v>
      </c>
      <c r="AS128" s="105">
        <v>0.88821505410000001</v>
      </c>
      <c r="AT128" s="105">
        <v>1.0857909694000001</v>
      </c>
      <c r="AU128" s="104">
        <v>1</v>
      </c>
      <c r="AV128" s="104">
        <v>2</v>
      </c>
      <c r="AW128" s="104">
        <v>3</v>
      </c>
      <c r="AX128" s="104" t="s">
        <v>28</v>
      </c>
      <c r="AY128" s="104" t="s">
        <v>28</v>
      </c>
      <c r="AZ128" s="104" t="s">
        <v>28</v>
      </c>
      <c r="BA128" s="104" t="s">
        <v>28</v>
      </c>
      <c r="BB128" s="104" t="s">
        <v>28</v>
      </c>
      <c r="BC128" s="114" t="s">
        <v>229</v>
      </c>
      <c r="BD128" s="115">
        <v>1534</v>
      </c>
      <c r="BE128" s="115">
        <v>1778</v>
      </c>
      <c r="BF128" s="115">
        <v>2082</v>
      </c>
      <c r="BQ128" s="52"/>
    </row>
    <row r="129" spans="1:104" x14ac:dyDescent="0.3">
      <c r="A129" s="10"/>
      <c r="B129" t="s">
        <v>53</v>
      </c>
      <c r="C129" s="104">
        <v>1938</v>
      </c>
      <c r="D129" s="118">
        <v>18509</v>
      </c>
      <c r="E129" s="113">
        <v>11.213590809999999</v>
      </c>
      <c r="F129" s="105">
        <v>10.314191295000001</v>
      </c>
      <c r="G129" s="105">
        <v>12.191418141</v>
      </c>
      <c r="H129" s="105">
        <v>0.16210787539999999</v>
      </c>
      <c r="I129" s="107">
        <v>10.470581878999999</v>
      </c>
      <c r="J129" s="105">
        <v>10.014639315</v>
      </c>
      <c r="K129" s="105">
        <v>10.947282418</v>
      </c>
      <c r="L129" s="105">
        <v>1.0614489674000001</v>
      </c>
      <c r="M129" s="105">
        <v>0.97631417850000002</v>
      </c>
      <c r="N129" s="105">
        <v>1.1540075267000001</v>
      </c>
      <c r="O129" s="118">
        <v>2294</v>
      </c>
      <c r="P129" s="118">
        <v>21828</v>
      </c>
      <c r="Q129" s="113">
        <v>11.454441914</v>
      </c>
      <c r="R129" s="105">
        <v>10.574258164</v>
      </c>
      <c r="S129" s="105">
        <v>12.407890702</v>
      </c>
      <c r="T129" s="105">
        <v>1.26762117E-2</v>
      </c>
      <c r="U129" s="107">
        <v>10.509437419999999</v>
      </c>
      <c r="V129" s="105">
        <v>10.088056208999999</v>
      </c>
      <c r="W129" s="105">
        <v>10.948419854000001</v>
      </c>
      <c r="X129" s="105">
        <v>1.1070392394999999</v>
      </c>
      <c r="Y129" s="105">
        <v>1.021971983</v>
      </c>
      <c r="Z129" s="105">
        <v>1.1991873537</v>
      </c>
      <c r="AA129" s="118">
        <v>2615</v>
      </c>
      <c r="AB129" s="118">
        <v>24383</v>
      </c>
      <c r="AC129" s="113">
        <v>11.219222133000001</v>
      </c>
      <c r="AD129" s="105">
        <v>10.38773612</v>
      </c>
      <c r="AE129" s="105">
        <v>12.117264418</v>
      </c>
      <c r="AF129" s="105">
        <v>5.2382814600000001E-2</v>
      </c>
      <c r="AG129" s="107">
        <v>10.724685232000001</v>
      </c>
      <c r="AH129" s="105">
        <v>10.321410846999999</v>
      </c>
      <c r="AI129" s="105">
        <v>11.143716205</v>
      </c>
      <c r="AJ129" s="105">
        <v>1.0791970871000001</v>
      </c>
      <c r="AK129" s="105">
        <v>0.99921495709999997</v>
      </c>
      <c r="AL129" s="105">
        <v>1.1655813842</v>
      </c>
      <c r="AM129" s="105">
        <v>0.6530003285</v>
      </c>
      <c r="AN129" s="105">
        <v>0.97946475420000001</v>
      </c>
      <c r="AO129" s="105">
        <v>0.89475825499999995</v>
      </c>
      <c r="AP129" s="105">
        <v>1.0721903925</v>
      </c>
      <c r="AQ129" s="105">
        <v>0.66043571300000004</v>
      </c>
      <c r="AR129" s="105">
        <v>1.0214784993999999</v>
      </c>
      <c r="AS129" s="105">
        <v>0.9290809337</v>
      </c>
      <c r="AT129" s="105">
        <v>1.1230650493000001</v>
      </c>
      <c r="AU129" s="104" t="s">
        <v>28</v>
      </c>
      <c r="AV129" s="104" t="s">
        <v>28</v>
      </c>
      <c r="AW129" s="104" t="s">
        <v>28</v>
      </c>
      <c r="AX129" s="104" t="s">
        <v>28</v>
      </c>
      <c r="AY129" s="104" t="s">
        <v>28</v>
      </c>
      <c r="AZ129" s="104" t="s">
        <v>28</v>
      </c>
      <c r="BA129" s="104" t="s">
        <v>28</v>
      </c>
      <c r="BB129" s="104" t="s">
        <v>28</v>
      </c>
      <c r="BC129" s="114" t="s">
        <v>28</v>
      </c>
      <c r="BD129" s="115">
        <v>1938</v>
      </c>
      <c r="BE129" s="115">
        <v>2294</v>
      </c>
      <c r="BF129" s="115">
        <v>2615</v>
      </c>
      <c r="BQ129" s="52"/>
    </row>
    <row r="130" spans="1:104" x14ac:dyDescent="0.3">
      <c r="A130" s="10"/>
      <c r="B130" t="s">
        <v>55</v>
      </c>
      <c r="C130" s="104">
        <v>652</v>
      </c>
      <c r="D130" s="118">
        <v>8004</v>
      </c>
      <c r="E130" s="113">
        <v>11.576316232</v>
      </c>
      <c r="F130" s="105">
        <v>10.419923345000001</v>
      </c>
      <c r="G130" s="105">
        <v>12.861044468999999</v>
      </c>
      <c r="H130" s="105">
        <v>8.8477641699999998E-2</v>
      </c>
      <c r="I130" s="107">
        <v>8.1459270364999998</v>
      </c>
      <c r="J130" s="105">
        <v>7.5440557749000003</v>
      </c>
      <c r="K130" s="105">
        <v>8.7958161052000001</v>
      </c>
      <c r="L130" s="105">
        <v>1.0957836003000001</v>
      </c>
      <c r="M130" s="105">
        <v>0.98632249579999998</v>
      </c>
      <c r="N130" s="105">
        <v>1.2173925909000001</v>
      </c>
      <c r="O130" s="118">
        <v>788</v>
      </c>
      <c r="P130" s="118">
        <v>9648</v>
      </c>
      <c r="Q130" s="113">
        <v>10.891311405</v>
      </c>
      <c r="R130" s="105">
        <v>9.8684081691000003</v>
      </c>
      <c r="S130" s="105">
        <v>12.020242991</v>
      </c>
      <c r="T130" s="105">
        <v>0.30820251789999997</v>
      </c>
      <c r="U130" s="107">
        <v>8.1674958541000002</v>
      </c>
      <c r="V130" s="105">
        <v>7.6166872485999999</v>
      </c>
      <c r="W130" s="105">
        <v>8.7581367528000005</v>
      </c>
      <c r="X130" s="105">
        <v>1.0526142772</v>
      </c>
      <c r="Y130" s="105">
        <v>0.95375358809999999</v>
      </c>
      <c r="Z130" s="105">
        <v>1.1617223048</v>
      </c>
      <c r="AA130" s="118">
        <v>962</v>
      </c>
      <c r="AB130" s="118">
        <v>11101</v>
      </c>
      <c r="AC130" s="113">
        <v>11.443470960000001</v>
      </c>
      <c r="AD130" s="105">
        <v>10.431088899000001</v>
      </c>
      <c r="AE130" s="105">
        <v>12.554109056</v>
      </c>
      <c r="AF130" s="105">
        <v>4.2207298900000002E-2</v>
      </c>
      <c r="AG130" s="107">
        <v>8.6658859562000004</v>
      </c>
      <c r="AH130" s="105">
        <v>8.1352167809000004</v>
      </c>
      <c r="AI130" s="105">
        <v>9.2311712679000006</v>
      </c>
      <c r="AJ130" s="105">
        <v>1.1007679837</v>
      </c>
      <c r="AK130" s="105">
        <v>1.0033851385999999</v>
      </c>
      <c r="AL130" s="105">
        <v>1.2076022529999999</v>
      </c>
      <c r="AM130" s="105">
        <v>0.41533936189999998</v>
      </c>
      <c r="AN130" s="105">
        <v>1.0506972515999999</v>
      </c>
      <c r="AO130" s="105">
        <v>0.93281887350000003</v>
      </c>
      <c r="AP130" s="105">
        <v>1.1834716748</v>
      </c>
      <c r="AQ130" s="105">
        <v>0.35063088529999997</v>
      </c>
      <c r="AR130" s="105">
        <v>0.94082704610000001</v>
      </c>
      <c r="AS130" s="105">
        <v>0.82771980359999997</v>
      </c>
      <c r="AT130" s="105">
        <v>1.069390302</v>
      </c>
      <c r="AU130" s="104" t="s">
        <v>28</v>
      </c>
      <c r="AV130" s="104" t="s">
        <v>28</v>
      </c>
      <c r="AW130" s="104" t="s">
        <v>28</v>
      </c>
      <c r="AX130" s="104" t="s">
        <v>28</v>
      </c>
      <c r="AY130" s="104" t="s">
        <v>28</v>
      </c>
      <c r="AZ130" s="104" t="s">
        <v>28</v>
      </c>
      <c r="BA130" s="104" t="s">
        <v>28</v>
      </c>
      <c r="BB130" s="104" t="s">
        <v>28</v>
      </c>
      <c r="BC130" s="114" t="s">
        <v>28</v>
      </c>
      <c r="BD130" s="115">
        <v>652</v>
      </c>
      <c r="BE130" s="115">
        <v>788</v>
      </c>
      <c r="BF130" s="115">
        <v>962</v>
      </c>
    </row>
    <row r="131" spans="1:104" x14ac:dyDescent="0.3">
      <c r="A131" s="10"/>
      <c r="B131" t="s">
        <v>59</v>
      </c>
      <c r="C131" s="104">
        <v>1993</v>
      </c>
      <c r="D131" s="118">
        <v>18091</v>
      </c>
      <c r="E131" s="113">
        <v>11.870851951000001</v>
      </c>
      <c r="F131" s="105">
        <v>10.926874654000001</v>
      </c>
      <c r="G131" s="105">
        <v>12.896379844</v>
      </c>
      <c r="H131" s="105">
        <v>5.8175272000000004E-3</v>
      </c>
      <c r="I131" s="107">
        <v>11.016527555</v>
      </c>
      <c r="J131" s="105">
        <v>10.543332035000001</v>
      </c>
      <c r="K131" s="105">
        <v>11.510960574</v>
      </c>
      <c r="L131" s="105">
        <v>1.1236635756</v>
      </c>
      <c r="M131" s="105">
        <v>1.0343091712000001</v>
      </c>
      <c r="N131" s="105">
        <v>1.2207373445</v>
      </c>
      <c r="O131" s="118">
        <v>2214</v>
      </c>
      <c r="P131" s="118">
        <v>20593</v>
      </c>
      <c r="Q131" s="113">
        <v>11.508081931</v>
      </c>
      <c r="R131" s="105">
        <v>10.625991983</v>
      </c>
      <c r="S131" s="105">
        <v>12.463396354</v>
      </c>
      <c r="T131" s="105">
        <v>8.9467565999999995E-3</v>
      </c>
      <c r="U131" s="107">
        <v>10.751226145</v>
      </c>
      <c r="V131" s="105">
        <v>10.312590852</v>
      </c>
      <c r="W131" s="105">
        <v>11.208518332000001</v>
      </c>
      <c r="X131" s="105">
        <v>1.1122233947</v>
      </c>
      <c r="Y131" s="105">
        <v>1.0269719095000001</v>
      </c>
      <c r="Z131" s="105">
        <v>1.2045518172</v>
      </c>
      <c r="AA131" s="118">
        <v>2588</v>
      </c>
      <c r="AB131" s="118">
        <v>23219</v>
      </c>
      <c r="AC131" s="113">
        <v>11.609285077999999</v>
      </c>
      <c r="AD131" s="105">
        <v>10.757158263999999</v>
      </c>
      <c r="AE131" s="105">
        <v>12.528913000999999</v>
      </c>
      <c r="AF131" s="105">
        <v>4.5366045999999998E-3</v>
      </c>
      <c r="AG131" s="107">
        <v>11.146044187999999</v>
      </c>
      <c r="AH131" s="105">
        <v>10.724786802000001</v>
      </c>
      <c r="AI131" s="105">
        <v>11.583848082999999</v>
      </c>
      <c r="AJ131" s="105">
        <v>1.1167179410000001</v>
      </c>
      <c r="AK131" s="105">
        <v>1.0347503353</v>
      </c>
      <c r="AL131" s="105">
        <v>1.2051785992999999</v>
      </c>
      <c r="AM131" s="105">
        <v>0.84815948559999998</v>
      </c>
      <c r="AN131" s="105">
        <v>1.0087940933999999</v>
      </c>
      <c r="AO131" s="105">
        <v>0.92231176820000005</v>
      </c>
      <c r="AP131" s="105">
        <v>1.1033855990000001</v>
      </c>
      <c r="AQ131" s="105">
        <v>0.51745827389999999</v>
      </c>
      <c r="AR131" s="105">
        <v>0.96944027089999996</v>
      </c>
      <c r="AS131" s="105">
        <v>0.88248245309999995</v>
      </c>
      <c r="AT131" s="105">
        <v>1.0649667146999999</v>
      </c>
      <c r="AU131" s="104">
        <v>1</v>
      </c>
      <c r="AV131" s="104">
        <v>2</v>
      </c>
      <c r="AW131" s="104">
        <v>3</v>
      </c>
      <c r="AX131" s="104" t="s">
        <v>28</v>
      </c>
      <c r="AY131" s="104" t="s">
        <v>28</v>
      </c>
      <c r="AZ131" s="104" t="s">
        <v>28</v>
      </c>
      <c r="BA131" s="104" t="s">
        <v>28</v>
      </c>
      <c r="BB131" s="104" t="s">
        <v>28</v>
      </c>
      <c r="BC131" s="114" t="s">
        <v>229</v>
      </c>
      <c r="BD131" s="115">
        <v>1993</v>
      </c>
      <c r="BE131" s="115">
        <v>2214</v>
      </c>
      <c r="BF131" s="115">
        <v>2588</v>
      </c>
      <c r="BQ131" s="52"/>
    </row>
    <row r="132" spans="1:104" x14ac:dyDescent="0.3">
      <c r="A132" s="10"/>
      <c r="B132" t="s">
        <v>56</v>
      </c>
      <c r="C132" s="104">
        <v>2259</v>
      </c>
      <c r="D132" s="118">
        <v>16448</v>
      </c>
      <c r="E132" s="113">
        <v>12.440418960000001</v>
      </c>
      <c r="F132" s="105">
        <v>11.457517357</v>
      </c>
      <c r="G132" s="105">
        <v>13.507640364</v>
      </c>
      <c r="H132" s="105">
        <v>9.9201499999999995E-5</v>
      </c>
      <c r="I132" s="107">
        <v>13.734192607000001</v>
      </c>
      <c r="J132" s="105">
        <v>13.179350618000001</v>
      </c>
      <c r="K132" s="105">
        <v>14.312393077999999</v>
      </c>
      <c r="L132" s="105">
        <v>1.1775772884</v>
      </c>
      <c r="M132" s="105">
        <v>1.0845384117000001</v>
      </c>
      <c r="N132" s="105">
        <v>1.2785976551</v>
      </c>
      <c r="O132" s="118">
        <v>2338</v>
      </c>
      <c r="P132" s="118">
        <v>17420</v>
      </c>
      <c r="Q132" s="113">
        <v>12.676382132000001</v>
      </c>
      <c r="R132" s="105">
        <v>11.696491741999999</v>
      </c>
      <c r="S132" s="105">
        <v>13.738364246</v>
      </c>
      <c r="T132" s="105">
        <v>7.5459760000000002E-7</v>
      </c>
      <c r="U132" s="107">
        <v>13.421354765</v>
      </c>
      <c r="V132" s="105">
        <v>12.888204106</v>
      </c>
      <c r="W132" s="105">
        <v>13.976560445</v>
      </c>
      <c r="X132" s="105">
        <v>1.225136287</v>
      </c>
      <c r="Y132" s="105">
        <v>1.1304326672</v>
      </c>
      <c r="Z132" s="105">
        <v>1.3277738385</v>
      </c>
      <c r="AA132" s="118">
        <v>2433</v>
      </c>
      <c r="AB132" s="118">
        <v>18988</v>
      </c>
      <c r="AC132" s="113">
        <v>12.650760031000001</v>
      </c>
      <c r="AD132" s="105">
        <v>11.699986869</v>
      </c>
      <c r="AE132" s="105">
        <v>13.678795638</v>
      </c>
      <c r="AF132" s="105">
        <v>8.4555854999999999E-7</v>
      </c>
      <c r="AG132" s="107">
        <v>12.813355804</v>
      </c>
      <c r="AH132" s="105">
        <v>12.314195464000001</v>
      </c>
      <c r="AI132" s="105">
        <v>13.332749786999999</v>
      </c>
      <c r="AJ132" s="105">
        <v>1.2168992835000001</v>
      </c>
      <c r="AK132" s="105">
        <v>1.1254427088000001</v>
      </c>
      <c r="AL132" s="105">
        <v>1.3157878713</v>
      </c>
      <c r="AM132" s="105">
        <v>0.96555553400000005</v>
      </c>
      <c r="AN132" s="105">
        <v>0.99797875290000004</v>
      </c>
      <c r="AO132" s="105">
        <v>0.91041480640000005</v>
      </c>
      <c r="AP132" s="105">
        <v>1.0939646238</v>
      </c>
      <c r="AQ132" s="105">
        <v>0.69547981879999998</v>
      </c>
      <c r="AR132" s="105">
        <v>1.0189674618</v>
      </c>
      <c r="AS132" s="105">
        <v>0.92747030789999996</v>
      </c>
      <c r="AT132" s="105">
        <v>1.1194910277000001</v>
      </c>
      <c r="AU132" s="104">
        <v>1</v>
      </c>
      <c r="AV132" s="104">
        <v>2</v>
      </c>
      <c r="AW132" s="104">
        <v>3</v>
      </c>
      <c r="AX132" s="104" t="s">
        <v>28</v>
      </c>
      <c r="AY132" s="104" t="s">
        <v>28</v>
      </c>
      <c r="AZ132" s="104" t="s">
        <v>28</v>
      </c>
      <c r="BA132" s="104" t="s">
        <v>28</v>
      </c>
      <c r="BB132" s="104" t="s">
        <v>28</v>
      </c>
      <c r="BC132" s="114" t="s">
        <v>229</v>
      </c>
      <c r="BD132" s="115">
        <v>2259</v>
      </c>
      <c r="BE132" s="115">
        <v>2338</v>
      </c>
      <c r="BF132" s="115">
        <v>2433</v>
      </c>
      <c r="BQ132" s="52"/>
      <c r="CC132" s="4"/>
    </row>
    <row r="133" spans="1:104" x14ac:dyDescent="0.3">
      <c r="A133" s="10"/>
      <c r="B133" t="s">
        <v>57</v>
      </c>
      <c r="C133" s="104">
        <v>2978</v>
      </c>
      <c r="D133" s="118">
        <v>27156</v>
      </c>
      <c r="E133" s="113">
        <v>11.228484241</v>
      </c>
      <c r="F133" s="105">
        <v>10.377066991</v>
      </c>
      <c r="G133" s="105">
        <v>12.149758544999999</v>
      </c>
      <c r="H133" s="105">
        <v>0.1297158199</v>
      </c>
      <c r="I133" s="107">
        <v>10.966268964999999</v>
      </c>
      <c r="J133" s="105">
        <v>10.579395484999999</v>
      </c>
      <c r="K133" s="105">
        <v>11.367289857999999</v>
      </c>
      <c r="L133" s="105">
        <v>1.0628587403</v>
      </c>
      <c r="M133" s="105">
        <v>0.98226582620000003</v>
      </c>
      <c r="N133" s="105">
        <v>1.1500641390999999</v>
      </c>
      <c r="O133" s="118">
        <v>3263</v>
      </c>
      <c r="P133" s="118">
        <v>30234</v>
      </c>
      <c r="Q133" s="113">
        <v>11.16004407</v>
      </c>
      <c r="R133" s="105">
        <v>10.337400005999999</v>
      </c>
      <c r="S133" s="105">
        <v>12.048153653</v>
      </c>
      <c r="T133" s="105">
        <v>5.2817207499999998E-2</v>
      </c>
      <c r="U133" s="107">
        <v>10.792485280999999</v>
      </c>
      <c r="V133" s="105">
        <v>10.428459889999999</v>
      </c>
      <c r="W133" s="105">
        <v>11.169217677000001</v>
      </c>
      <c r="X133" s="105">
        <v>1.0785865251</v>
      </c>
      <c r="Y133" s="105">
        <v>0.99908031549999998</v>
      </c>
      <c r="Z133" s="105">
        <v>1.1644197909</v>
      </c>
      <c r="AA133" s="118">
        <v>3591</v>
      </c>
      <c r="AB133" s="118">
        <v>33534</v>
      </c>
      <c r="AC133" s="113">
        <v>10.945210559</v>
      </c>
      <c r="AD133" s="105">
        <v>10.164605135</v>
      </c>
      <c r="AE133" s="105">
        <v>11.785763696</v>
      </c>
      <c r="AF133" s="105">
        <v>0.1725798701</v>
      </c>
      <c r="AG133" s="107">
        <v>10.708534622</v>
      </c>
      <c r="AH133" s="105">
        <v>10.363956609000001</v>
      </c>
      <c r="AI133" s="105">
        <v>11.064569069999999</v>
      </c>
      <c r="AJ133" s="105">
        <v>1.0528394227</v>
      </c>
      <c r="AK133" s="105">
        <v>0.97775158770000004</v>
      </c>
      <c r="AL133" s="105">
        <v>1.1336937356000001</v>
      </c>
      <c r="AM133" s="105">
        <v>0.65343012219999996</v>
      </c>
      <c r="AN133" s="105">
        <v>0.98074976140000003</v>
      </c>
      <c r="AO133" s="105">
        <v>0.90096618709999998</v>
      </c>
      <c r="AP133" s="105">
        <v>1.0675984384999999</v>
      </c>
      <c r="AQ133" s="105">
        <v>0.89129681709999997</v>
      </c>
      <c r="AR133" s="105">
        <v>0.99390477209999994</v>
      </c>
      <c r="AS133" s="105">
        <v>0.91046819590000005</v>
      </c>
      <c r="AT133" s="105">
        <v>1.0849875925000001</v>
      </c>
      <c r="AU133" s="104" t="s">
        <v>28</v>
      </c>
      <c r="AV133" s="104" t="s">
        <v>28</v>
      </c>
      <c r="AW133" s="104" t="s">
        <v>28</v>
      </c>
      <c r="AX133" s="104" t="s">
        <v>28</v>
      </c>
      <c r="AY133" s="104" t="s">
        <v>28</v>
      </c>
      <c r="AZ133" s="104" t="s">
        <v>28</v>
      </c>
      <c r="BA133" s="104" t="s">
        <v>28</v>
      </c>
      <c r="BB133" s="104" t="s">
        <v>28</v>
      </c>
      <c r="BC133" s="114" t="s">
        <v>28</v>
      </c>
      <c r="BD133" s="115">
        <v>2978</v>
      </c>
      <c r="BE133" s="115">
        <v>3263</v>
      </c>
      <c r="BF133" s="115">
        <v>3591</v>
      </c>
    </row>
    <row r="134" spans="1:104" x14ac:dyDescent="0.3">
      <c r="A134" s="10"/>
      <c r="B134" t="s">
        <v>60</v>
      </c>
      <c r="C134" s="104">
        <v>498</v>
      </c>
      <c r="D134" s="118">
        <v>6821</v>
      </c>
      <c r="E134" s="113">
        <v>9.5681127050000008</v>
      </c>
      <c r="F134" s="105">
        <v>8.5490473893000001</v>
      </c>
      <c r="G134" s="105">
        <v>10.708652855</v>
      </c>
      <c r="H134" s="105">
        <v>8.4715479499999996E-2</v>
      </c>
      <c r="I134" s="107">
        <v>7.3009822606999997</v>
      </c>
      <c r="J134" s="105">
        <v>6.6871034222999999</v>
      </c>
      <c r="K134" s="105">
        <v>7.9712154283999999</v>
      </c>
      <c r="L134" s="105">
        <v>0.90569234440000002</v>
      </c>
      <c r="M134" s="105">
        <v>0.80923030600000001</v>
      </c>
      <c r="N134" s="105">
        <v>1.0136528706000001</v>
      </c>
      <c r="O134" s="118">
        <v>565</v>
      </c>
      <c r="P134" s="118">
        <v>8050</v>
      </c>
      <c r="Q134" s="113">
        <v>9.2236223041999992</v>
      </c>
      <c r="R134" s="105">
        <v>8.2932299429</v>
      </c>
      <c r="S134" s="105">
        <v>10.258392568</v>
      </c>
      <c r="T134" s="105">
        <v>3.4145634100000002E-2</v>
      </c>
      <c r="U134" s="107">
        <v>7.0186335403999998</v>
      </c>
      <c r="V134" s="105">
        <v>6.4631204449000004</v>
      </c>
      <c r="W134" s="105">
        <v>7.6218936649</v>
      </c>
      <c r="X134" s="105">
        <v>0.89143686779999998</v>
      </c>
      <c r="Y134" s="105">
        <v>0.80151709169999996</v>
      </c>
      <c r="Z134" s="105">
        <v>0.99144447130000002</v>
      </c>
      <c r="AA134" s="118">
        <v>632</v>
      </c>
      <c r="AB134" s="118">
        <v>9380</v>
      </c>
      <c r="AC134" s="113">
        <v>8.2599661314000006</v>
      </c>
      <c r="AD134" s="105">
        <v>7.4658618114999999</v>
      </c>
      <c r="AE134" s="105">
        <v>9.1385351369999999</v>
      </c>
      <c r="AF134" s="105">
        <v>8.2116767000000003E-6</v>
      </c>
      <c r="AG134" s="107">
        <v>6.7377398720999997</v>
      </c>
      <c r="AH134" s="105">
        <v>6.2323991620000001</v>
      </c>
      <c r="AI134" s="105">
        <v>7.284055049</v>
      </c>
      <c r="AJ134" s="105">
        <v>0.79454094789999996</v>
      </c>
      <c r="AK134" s="105">
        <v>0.71815463000000002</v>
      </c>
      <c r="AL134" s="105">
        <v>0.87905207539999997</v>
      </c>
      <c r="AM134" s="105">
        <v>0.10086066019999999</v>
      </c>
      <c r="AN134" s="105">
        <v>0.8955230233</v>
      </c>
      <c r="AO134" s="105">
        <v>0.78492463889999997</v>
      </c>
      <c r="AP134" s="105">
        <v>1.0217050726000001</v>
      </c>
      <c r="AQ134" s="105">
        <v>0.60763709180000003</v>
      </c>
      <c r="AR134" s="105">
        <v>0.96399599260000002</v>
      </c>
      <c r="AS134" s="105">
        <v>0.83808178440000003</v>
      </c>
      <c r="AT134" s="105">
        <v>1.1088276718000001</v>
      </c>
      <c r="AU134" s="104" t="s">
        <v>28</v>
      </c>
      <c r="AV134" s="104" t="s">
        <v>28</v>
      </c>
      <c r="AW134" s="104">
        <v>3</v>
      </c>
      <c r="AX134" s="104" t="s">
        <v>28</v>
      </c>
      <c r="AY134" s="104" t="s">
        <v>28</v>
      </c>
      <c r="AZ134" s="104" t="s">
        <v>28</v>
      </c>
      <c r="BA134" s="104" t="s">
        <v>28</v>
      </c>
      <c r="BB134" s="104" t="s">
        <v>28</v>
      </c>
      <c r="BC134" s="114">
        <v>-3</v>
      </c>
      <c r="BD134" s="115">
        <v>498</v>
      </c>
      <c r="BE134" s="115">
        <v>565</v>
      </c>
      <c r="BF134" s="115">
        <v>632</v>
      </c>
    </row>
    <row r="135" spans="1:104" x14ac:dyDescent="0.3">
      <c r="A135" s="10"/>
      <c r="B135" t="s">
        <v>58</v>
      </c>
      <c r="C135" s="104">
        <v>2332</v>
      </c>
      <c r="D135" s="118">
        <v>18681</v>
      </c>
      <c r="E135" s="113">
        <v>11.737436410999999</v>
      </c>
      <c r="F135" s="105">
        <v>10.81779364</v>
      </c>
      <c r="G135" s="105">
        <v>12.735259896000001</v>
      </c>
      <c r="H135" s="105">
        <v>1.14290769E-2</v>
      </c>
      <c r="I135" s="107">
        <v>12.483271773</v>
      </c>
      <c r="J135" s="105">
        <v>11.986760904</v>
      </c>
      <c r="K135" s="105">
        <v>13.00034892</v>
      </c>
      <c r="L135" s="105">
        <v>1.111034812</v>
      </c>
      <c r="M135" s="105">
        <v>1.0239838498</v>
      </c>
      <c r="N135" s="105">
        <v>1.2054861546</v>
      </c>
      <c r="O135" s="118">
        <v>2540</v>
      </c>
      <c r="P135" s="118">
        <v>20027</v>
      </c>
      <c r="Q135" s="113">
        <v>12.303587553</v>
      </c>
      <c r="R135" s="105">
        <v>11.366455423</v>
      </c>
      <c r="S135" s="105">
        <v>13.31798358</v>
      </c>
      <c r="T135" s="105">
        <v>1.8280200000000002E-5</v>
      </c>
      <c r="U135" s="107">
        <v>12.682878114999999</v>
      </c>
      <c r="V135" s="105">
        <v>12.199116179000001</v>
      </c>
      <c r="W135" s="105">
        <v>13.185823867</v>
      </c>
      <c r="X135" s="105">
        <v>1.189106751</v>
      </c>
      <c r="Y135" s="105">
        <v>1.0985355954</v>
      </c>
      <c r="Z135" s="105">
        <v>1.2871452425000001</v>
      </c>
      <c r="AA135" s="118">
        <v>2939</v>
      </c>
      <c r="AB135" s="118">
        <v>21592</v>
      </c>
      <c r="AC135" s="113">
        <v>13.731018717</v>
      </c>
      <c r="AD135" s="105">
        <v>12.721728150000001</v>
      </c>
      <c r="AE135" s="105">
        <v>14.820382324000001</v>
      </c>
      <c r="AF135" s="105">
        <v>9.1202799999999996E-13</v>
      </c>
      <c r="AG135" s="107">
        <v>13.611522786</v>
      </c>
      <c r="AH135" s="105">
        <v>13.12821024</v>
      </c>
      <c r="AI135" s="105">
        <v>14.112628390999999</v>
      </c>
      <c r="AJ135" s="105">
        <v>1.3208113028999999</v>
      </c>
      <c r="AK135" s="105">
        <v>1.2237258340999999</v>
      </c>
      <c r="AL135" s="105">
        <v>1.4255991409</v>
      </c>
      <c r="AM135" s="105">
        <v>1.5884474499999999E-2</v>
      </c>
      <c r="AN135" s="105">
        <v>1.1160174752000001</v>
      </c>
      <c r="AO135" s="105">
        <v>1.0207678925000001</v>
      </c>
      <c r="AP135" s="105">
        <v>1.2201549578999999</v>
      </c>
      <c r="AQ135" s="105">
        <v>0.31772382380000003</v>
      </c>
      <c r="AR135" s="105">
        <v>1.0482346504</v>
      </c>
      <c r="AS135" s="105">
        <v>0.95571038429999999</v>
      </c>
      <c r="AT135" s="105">
        <v>1.149716379</v>
      </c>
      <c r="AU135" s="104" t="s">
        <v>28</v>
      </c>
      <c r="AV135" s="104">
        <v>2</v>
      </c>
      <c r="AW135" s="104">
        <v>3</v>
      </c>
      <c r="AX135" s="104" t="s">
        <v>28</v>
      </c>
      <c r="AY135" s="104" t="s">
        <v>228</v>
      </c>
      <c r="AZ135" s="104" t="s">
        <v>28</v>
      </c>
      <c r="BA135" s="104" t="s">
        <v>28</v>
      </c>
      <c r="BB135" s="104" t="s">
        <v>28</v>
      </c>
      <c r="BC135" s="114" t="s">
        <v>446</v>
      </c>
      <c r="BD135" s="115">
        <v>2332</v>
      </c>
      <c r="BE135" s="115">
        <v>2540</v>
      </c>
      <c r="BF135" s="115">
        <v>2939</v>
      </c>
    </row>
    <row r="136" spans="1:104" x14ac:dyDescent="0.3">
      <c r="A136" s="10"/>
      <c r="B136" t="s">
        <v>61</v>
      </c>
      <c r="C136" s="104">
        <v>1797</v>
      </c>
      <c r="D136" s="118">
        <v>15207</v>
      </c>
      <c r="E136" s="113">
        <v>12.592501057</v>
      </c>
      <c r="F136" s="105">
        <v>11.578007291</v>
      </c>
      <c r="G136" s="105">
        <v>13.695887288</v>
      </c>
      <c r="H136" s="105">
        <v>4.17138E-5</v>
      </c>
      <c r="I136" s="107">
        <v>11.816926414999999</v>
      </c>
      <c r="J136" s="105">
        <v>11.28300494</v>
      </c>
      <c r="K136" s="105">
        <v>12.376113513</v>
      </c>
      <c r="L136" s="105">
        <v>1.191972979</v>
      </c>
      <c r="M136" s="105">
        <v>1.0959436714999999</v>
      </c>
      <c r="N136" s="105">
        <v>1.2964166130999999</v>
      </c>
      <c r="O136" s="118">
        <v>1837</v>
      </c>
      <c r="P136" s="118">
        <v>16799</v>
      </c>
      <c r="Q136" s="113">
        <v>12.774104704000001</v>
      </c>
      <c r="R136" s="105">
        <v>11.771739924</v>
      </c>
      <c r="S136" s="105">
        <v>13.861820941</v>
      </c>
      <c r="T136" s="105">
        <v>4.3204457E-7</v>
      </c>
      <c r="U136" s="107">
        <v>10.935174713</v>
      </c>
      <c r="V136" s="105">
        <v>10.446379310999999</v>
      </c>
      <c r="W136" s="105">
        <v>11.446841287</v>
      </c>
      <c r="X136" s="105">
        <v>1.2345808957</v>
      </c>
      <c r="Y136" s="105">
        <v>1.1377051899999999</v>
      </c>
      <c r="Z136" s="105">
        <v>1.3397055769999999</v>
      </c>
      <c r="AA136" s="118">
        <v>2173</v>
      </c>
      <c r="AB136" s="118">
        <v>18193</v>
      </c>
      <c r="AC136" s="113">
        <v>14.344930695</v>
      </c>
      <c r="AD136" s="105">
        <v>13.272103372</v>
      </c>
      <c r="AE136" s="105">
        <v>15.504478142</v>
      </c>
      <c r="AF136" s="105">
        <v>4.7146809999999999E-16</v>
      </c>
      <c r="AG136" s="107">
        <v>11.944154344999999</v>
      </c>
      <c r="AH136" s="105">
        <v>11.452368996000001</v>
      </c>
      <c r="AI136" s="105">
        <v>12.457057842999999</v>
      </c>
      <c r="AJ136" s="105">
        <v>1.3798645964</v>
      </c>
      <c r="AK136" s="105">
        <v>1.2766674133</v>
      </c>
      <c r="AL136" s="105">
        <v>1.4914035438</v>
      </c>
      <c r="AM136" s="105">
        <v>1.40643074E-2</v>
      </c>
      <c r="AN136" s="105">
        <v>1.1229695565</v>
      </c>
      <c r="AO136" s="105">
        <v>1.0236853787</v>
      </c>
      <c r="AP136" s="105">
        <v>1.2318830092999999</v>
      </c>
      <c r="AQ136" s="105">
        <v>0.77142921549999999</v>
      </c>
      <c r="AR136" s="105">
        <v>1.0144215709</v>
      </c>
      <c r="AS136" s="105">
        <v>0.92100952790000001</v>
      </c>
      <c r="AT136" s="105">
        <v>1.1173077936</v>
      </c>
      <c r="AU136" s="104">
        <v>1</v>
      </c>
      <c r="AV136" s="104">
        <v>2</v>
      </c>
      <c r="AW136" s="104">
        <v>3</v>
      </c>
      <c r="AX136" s="104" t="s">
        <v>28</v>
      </c>
      <c r="AY136" s="104" t="s">
        <v>228</v>
      </c>
      <c r="AZ136" s="104" t="s">
        <v>28</v>
      </c>
      <c r="BA136" s="104" t="s">
        <v>28</v>
      </c>
      <c r="BB136" s="104" t="s">
        <v>28</v>
      </c>
      <c r="BC136" s="114" t="s">
        <v>232</v>
      </c>
      <c r="BD136" s="115">
        <v>1797</v>
      </c>
      <c r="BE136" s="115">
        <v>1837</v>
      </c>
      <c r="BF136" s="115">
        <v>2173</v>
      </c>
    </row>
    <row r="137" spans="1:104" x14ac:dyDescent="0.3">
      <c r="A137" s="10"/>
      <c r="B137" t="s">
        <v>62</v>
      </c>
      <c r="C137" s="104">
        <v>1092</v>
      </c>
      <c r="D137" s="118">
        <v>8757</v>
      </c>
      <c r="E137" s="113">
        <v>13.499215608</v>
      </c>
      <c r="F137" s="105">
        <v>12.300764686999999</v>
      </c>
      <c r="G137" s="105">
        <v>14.814430376000001</v>
      </c>
      <c r="H137" s="105">
        <v>2.3666910000000001E-7</v>
      </c>
      <c r="I137" s="107">
        <v>12.470023981000001</v>
      </c>
      <c r="J137" s="105">
        <v>11.751918154</v>
      </c>
      <c r="K137" s="105">
        <v>13.232009960999999</v>
      </c>
      <c r="L137" s="105">
        <v>1.2778001899</v>
      </c>
      <c r="M137" s="105">
        <v>1.1643579826999999</v>
      </c>
      <c r="N137" s="105">
        <v>1.4022949553999999</v>
      </c>
      <c r="O137" s="118">
        <v>1115</v>
      </c>
      <c r="P137" s="118">
        <v>9857</v>
      </c>
      <c r="Q137" s="113">
        <v>13.795903457</v>
      </c>
      <c r="R137" s="105">
        <v>12.599382093999999</v>
      </c>
      <c r="S137" s="105">
        <v>15.106054469</v>
      </c>
      <c r="T137" s="105">
        <v>5.1326359999999995E-10</v>
      </c>
      <c r="U137" s="107">
        <v>11.311758141</v>
      </c>
      <c r="V137" s="105">
        <v>10.666910118000001</v>
      </c>
      <c r="W137" s="105">
        <v>11.995589240999999</v>
      </c>
      <c r="X137" s="105">
        <v>1.3333348396</v>
      </c>
      <c r="Y137" s="105">
        <v>1.2176944523</v>
      </c>
      <c r="Z137" s="105">
        <v>1.4599572094</v>
      </c>
      <c r="AA137" s="118">
        <v>1262</v>
      </c>
      <c r="AB137" s="118">
        <v>11166</v>
      </c>
      <c r="AC137" s="113">
        <v>14.355641948000001</v>
      </c>
      <c r="AD137" s="105">
        <v>13.173936203</v>
      </c>
      <c r="AE137" s="105">
        <v>15.643347027000001</v>
      </c>
      <c r="AF137" s="105">
        <v>1.791769E-13</v>
      </c>
      <c r="AG137" s="107">
        <v>11.302167294</v>
      </c>
      <c r="AH137" s="105">
        <v>10.695494127</v>
      </c>
      <c r="AI137" s="105">
        <v>11.943252365999999</v>
      </c>
      <c r="AJ137" s="105">
        <v>1.380894931</v>
      </c>
      <c r="AK137" s="105">
        <v>1.2672245371999999</v>
      </c>
      <c r="AL137" s="105">
        <v>1.5047615908</v>
      </c>
      <c r="AM137" s="105">
        <v>0.4665213111</v>
      </c>
      <c r="AN137" s="105">
        <v>1.0405728043</v>
      </c>
      <c r="AO137" s="105">
        <v>0.93493226070000002</v>
      </c>
      <c r="AP137" s="105">
        <v>1.1581499607000001</v>
      </c>
      <c r="AQ137" s="105">
        <v>0.70280705809999999</v>
      </c>
      <c r="AR137" s="105">
        <v>1.0219781547</v>
      </c>
      <c r="AS137" s="105">
        <v>0.91398581820000002</v>
      </c>
      <c r="AT137" s="105">
        <v>1.1427303661999999</v>
      </c>
      <c r="AU137" s="104">
        <v>1</v>
      </c>
      <c r="AV137" s="104">
        <v>2</v>
      </c>
      <c r="AW137" s="104">
        <v>3</v>
      </c>
      <c r="AX137" s="104" t="s">
        <v>28</v>
      </c>
      <c r="AY137" s="104" t="s">
        <v>28</v>
      </c>
      <c r="AZ137" s="104" t="s">
        <v>28</v>
      </c>
      <c r="BA137" s="104" t="s">
        <v>28</v>
      </c>
      <c r="BB137" s="104" t="s">
        <v>28</v>
      </c>
      <c r="BC137" s="114" t="s">
        <v>229</v>
      </c>
      <c r="BD137" s="115">
        <v>1092</v>
      </c>
      <c r="BE137" s="115">
        <v>1115</v>
      </c>
      <c r="BF137" s="115">
        <v>1262</v>
      </c>
      <c r="CO137" s="4"/>
    </row>
    <row r="138" spans="1:104" x14ac:dyDescent="0.3">
      <c r="A138" s="10"/>
      <c r="B138" t="s">
        <v>168</v>
      </c>
      <c r="C138" s="104">
        <v>21273</v>
      </c>
      <c r="D138" s="118">
        <v>184506</v>
      </c>
      <c r="E138" s="113">
        <v>11.626273861</v>
      </c>
      <c r="F138" s="105">
        <v>11.034862087</v>
      </c>
      <c r="G138" s="105">
        <v>12.249382259000001</v>
      </c>
      <c r="H138" s="105">
        <v>3.2368350000000002E-4</v>
      </c>
      <c r="I138" s="107">
        <v>11.529706351</v>
      </c>
      <c r="J138" s="105">
        <v>11.375806848</v>
      </c>
      <c r="K138" s="105">
        <v>11.685687909</v>
      </c>
      <c r="L138" s="105">
        <v>1.1005124578000001</v>
      </c>
      <c r="M138" s="105">
        <v>1.0445309772</v>
      </c>
      <c r="N138" s="105">
        <v>1.1594942575</v>
      </c>
      <c r="O138" s="118">
        <v>23383</v>
      </c>
      <c r="P138" s="118">
        <v>209136</v>
      </c>
      <c r="Q138" s="113">
        <v>11.604104923</v>
      </c>
      <c r="R138" s="105">
        <v>11.029821036</v>
      </c>
      <c r="S138" s="105">
        <v>12.208289747</v>
      </c>
      <c r="T138" s="105">
        <v>9.5102370000000004E-6</v>
      </c>
      <c r="U138" s="107">
        <v>11.180762757</v>
      </c>
      <c r="V138" s="105">
        <v>11.038369596000001</v>
      </c>
      <c r="W138" s="105">
        <v>11.324992766999999</v>
      </c>
      <c r="X138" s="105">
        <v>1.1215037438</v>
      </c>
      <c r="Y138" s="105">
        <v>1.0660008391</v>
      </c>
      <c r="Z138" s="105">
        <v>1.1798964890000001</v>
      </c>
      <c r="AA138" s="118">
        <v>25975</v>
      </c>
      <c r="AB138" s="118">
        <v>233792</v>
      </c>
      <c r="AC138" s="113">
        <v>11.803169057</v>
      </c>
      <c r="AD138" s="105">
        <v>11.240172262</v>
      </c>
      <c r="AE138" s="105">
        <v>12.394365187</v>
      </c>
      <c r="AF138" s="105">
        <v>3.5564923E-7</v>
      </c>
      <c r="AG138" s="107">
        <v>11.110303175</v>
      </c>
      <c r="AH138" s="105">
        <v>10.976008694000001</v>
      </c>
      <c r="AI138" s="105">
        <v>11.246240786</v>
      </c>
      <c r="AJ138" s="105">
        <v>1.1353679884000001</v>
      </c>
      <c r="AK138" s="105">
        <v>1.0812123175999999</v>
      </c>
      <c r="AL138" s="105">
        <v>1.1922362039000001</v>
      </c>
      <c r="AM138" s="105">
        <v>0.314543768</v>
      </c>
      <c r="AN138" s="105">
        <v>0.98501290669999997</v>
      </c>
      <c r="AO138" s="105">
        <v>0.95644851909999995</v>
      </c>
      <c r="AP138" s="105">
        <v>1.0144303712</v>
      </c>
      <c r="AQ138" s="105">
        <v>0.90117590280000004</v>
      </c>
      <c r="AR138" s="105">
        <v>0.99809320349999997</v>
      </c>
      <c r="AS138" s="105">
        <v>0.96847389070000001</v>
      </c>
      <c r="AT138" s="105">
        <v>1.0286183784</v>
      </c>
      <c r="AU138" s="104">
        <v>1</v>
      </c>
      <c r="AV138" s="104">
        <v>2</v>
      </c>
      <c r="AW138" s="104">
        <v>3</v>
      </c>
      <c r="AX138" s="104" t="s">
        <v>28</v>
      </c>
      <c r="AY138" s="104" t="s">
        <v>28</v>
      </c>
      <c r="AZ138" s="104" t="s">
        <v>28</v>
      </c>
      <c r="BA138" s="104" t="s">
        <v>28</v>
      </c>
      <c r="BB138" s="104" t="s">
        <v>28</v>
      </c>
      <c r="BC138" s="114" t="s">
        <v>229</v>
      </c>
      <c r="BD138" s="115">
        <v>21273</v>
      </c>
      <c r="BE138" s="115">
        <v>23383</v>
      </c>
      <c r="BF138" s="115">
        <v>25975</v>
      </c>
      <c r="BQ138" s="52"/>
      <c r="CZ138" s="4"/>
    </row>
    <row r="139" spans="1:104" s="3" customFormat="1" x14ac:dyDescent="0.3">
      <c r="A139" s="10" t="s">
        <v>235</v>
      </c>
      <c r="B139" s="3" t="s">
        <v>128</v>
      </c>
      <c r="C139" s="110">
        <v>1082</v>
      </c>
      <c r="D139" s="117">
        <v>1673</v>
      </c>
      <c r="E139" s="106">
        <v>58.045561386000003</v>
      </c>
      <c r="F139" s="111">
        <v>51.646792544999997</v>
      </c>
      <c r="G139" s="111">
        <v>65.237104389999999</v>
      </c>
      <c r="H139" s="111">
        <v>3.4784499999999998E-177</v>
      </c>
      <c r="I139" s="112">
        <v>64.674237895999994</v>
      </c>
      <c r="J139" s="111">
        <v>60.933206271000003</v>
      </c>
      <c r="K139" s="111">
        <v>68.644952455999999</v>
      </c>
      <c r="L139" s="111">
        <v>5.4265535178000004</v>
      </c>
      <c r="M139" s="111">
        <v>4.8283465105000003</v>
      </c>
      <c r="N139" s="111">
        <v>6.0988752604999998</v>
      </c>
      <c r="O139" s="117">
        <v>924</v>
      </c>
      <c r="P139" s="117">
        <v>1903</v>
      </c>
      <c r="Q139" s="106">
        <v>46.129033956000001</v>
      </c>
      <c r="R139" s="111">
        <v>41.026019888</v>
      </c>
      <c r="S139" s="111">
        <v>51.866785508</v>
      </c>
      <c r="T139" s="111">
        <v>2.0087699999999999E-136</v>
      </c>
      <c r="U139" s="112">
        <v>48.554913294999999</v>
      </c>
      <c r="V139" s="111">
        <v>45.522982532999997</v>
      </c>
      <c r="W139" s="111">
        <v>51.788777314000001</v>
      </c>
      <c r="X139" s="111">
        <v>4.4238919244000003</v>
      </c>
      <c r="Y139" s="111">
        <v>3.9344998693000002</v>
      </c>
      <c r="Z139" s="111">
        <v>4.9741569218999997</v>
      </c>
      <c r="AA139" s="117">
        <v>289</v>
      </c>
      <c r="AB139" s="117">
        <v>1952</v>
      </c>
      <c r="AC139" s="106">
        <v>15.641369663000001</v>
      </c>
      <c r="AD139" s="111">
        <v>13.438532924</v>
      </c>
      <c r="AE139" s="111">
        <v>18.205294157000001</v>
      </c>
      <c r="AF139" s="111">
        <v>1.3298371E-7</v>
      </c>
      <c r="AG139" s="112">
        <v>14.805327868999999</v>
      </c>
      <c r="AH139" s="111">
        <v>13.193115071999999</v>
      </c>
      <c r="AI139" s="111">
        <v>16.614554797</v>
      </c>
      <c r="AJ139" s="111">
        <v>1.5045713846</v>
      </c>
      <c r="AK139" s="111">
        <v>1.2926765702</v>
      </c>
      <c r="AL139" s="111">
        <v>1.7511998773999999</v>
      </c>
      <c r="AM139" s="111">
        <v>9.850199E-36</v>
      </c>
      <c r="AN139" s="111">
        <v>0.33907863059999999</v>
      </c>
      <c r="AO139" s="111">
        <v>0.28610317530000001</v>
      </c>
      <c r="AP139" s="111">
        <v>0.40186313060000001</v>
      </c>
      <c r="AQ139" s="111">
        <v>1.0897497999999999E-3</v>
      </c>
      <c r="AR139" s="111">
        <v>0.79470389910000006</v>
      </c>
      <c r="AS139" s="111">
        <v>0.69234465850000004</v>
      </c>
      <c r="AT139" s="111">
        <v>0.91219637409999998</v>
      </c>
      <c r="AU139" s="110">
        <v>1</v>
      </c>
      <c r="AV139" s="110">
        <v>2</v>
      </c>
      <c r="AW139" s="110">
        <v>3</v>
      </c>
      <c r="AX139" s="110" t="s">
        <v>227</v>
      </c>
      <c r="AY139" s="110" t="s">
        <v>228</v>
      </c>
      <c r="AZ139" s="110" t="s">
        <v>28</v>
      </c>
      <c r="BA139" s="110" t="s">
        <v>28</v>
      </c>
      <c r="BB139" s="110" t="s">
        <v>28</v>
      </c>
      <c r="BC139" s="108" t="s">
        <v>231</v>
      </c>
      <c r="BD139" s="109">
        <v>1082</v>
      </c>
      <c r="BE139" s="109">
        <v>924</v>
      </c>
      <c r="BF139" s="109">
        <v>289</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4" sqref="U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453</v>
      </c>
      <c r="BN6" s="6"/>
      <c r="BO6" s="6"/>
      <c r="BP6" s="6"/>
      <c r="BQ6" s="6"/>
      <c r="BR6" s="12"/>
      <c r="BS6" s="12"/>
      <c r="BT6" s="12"/>
      <c r="BU6" s="12"/>
    </row>
    <row r="7" spans="1:77" x14ac:dyDescent="0.3">
      <c r="A7" s="9" t="s">
        <v>37</v>
      </c>
      <c r="B7" s="104" t="s">
        <v>1</v>
      </c>
      <c r="C7" s="104" t="s">
        <v>2</v>
      </c>
      <c r="D7" s="116" t="s">
        <v>3</v>
      </c>
      <c r="E7" s="105" t="s">
        <v>4</v>
      </c>
      <c r="F7" s="105" t="s">
        <v>5</v>
      </c>
      <c r="G7" s="105" t="s">
        <v>6</v>
      </c>
      <c r="H7" s="107" t="s">
        <v>7</v>
      </c>
      <c r="I7" s="105" t="s">
        <v>155</v>
      </c>
      <c r="J7" s="105" t="s">
        <v>156</v>
      </c>
      <c r="K7" s="105" t="s">
        <v>8</v>
      </c>
      <c r="L7" s="105" t="s">
        <v>9</v>
      </c>
      <c r="M7" s="105" t="s">
        <v>10</v>
      </c>
      <c r="N7" s="105" t="s">
        <v>245</v>
      </c>
      <c r="O7" s="104" t="s">
        <v>246</v>
      </c>
      <c r="P7" s="104" t="s">
        <v>247</v>
      </c>
      <c r="Q7" s="104" t="s">
        <v>248</v>
      </c>
      <c r="R7" s="104" t="s">
        <v>249</v>
      </c>
      <c r="S7" s="104" t="s">
        <v>11</v>
      </c>
      <c r="T7" s="104" t="s">
        <v>12</v>
      </c>
      <c r="U7" s="116" t="s">
        <v>13</v>
      </c>
      <c r="V7" s="104" t="s">
        <v>14</v>
      </c>
      <c r="W7" s="104" t="s">
        <v>15</v>
      </c>
      <c r="X7" s="104" t="s">
        <v>16</v>
      </c>
      <c r="Y7" s="107" t="s">
        <v>17</v>
      </c>
      <c r="Z7" s="104" t="s">
        <v>157</v>
      </c>
      <c r="AA7" s="104" t="s">
        <v>158</v>
      </c>
      <c r="AB7" s="104" t="s">
        <v>18</v>
      </c>
      <c r="AC7" s="104" t="s">
        <v>19</v>
      </c>
      <c r="AD7" s="104" t="s">
        <v>20</v>
      </c>
      <c r="AE7" s="104" t="s">
        <v>250</v>
      </c>
      <c r="AF7" s="104" t="s">
        <v>251</v>
      </c>
      <c r="AG7" s="104" t="s">
        <v>252</v>
      </c>
      <c r="AH7" s="104" t="s">
        <v>253</v>
      </c>
      <c r="AI7" s="104" t="s">
        <v>254</v>
      </c>
      <c r="AJ7" s="104" t="s">
        <v>207</v>
      </c>
      <c r="AK7" s="104" t="s">
        <v>208</v>
      </c>
      <c r="AL7" s="116" t="s">
        <v>209</v>
      </c>
      <c r="AM7" s="104" t="s">
        <v>210</v>
      </c>
      <c r="AN7" s="104" t="s">
        <v>211</v>
      </c>
      <c r="AO7" s="104" t="s">
        <v>212</v>
      </c>
      <c r="AP7" s="107" t="s">
        <v>213</v>
      </c>
      <c r="AQ7" s="104" t="s">
        <v>214</v>
      </c>
      <c r="AR7" s="104" t="s">
        <v>215</v>
      </c>
      <c r="AS7" s="104" t="s">
        <v>216</v>
      </c>
      <c r="AT7" s="104" t="s">
        <v>217</v>
      </c>
      <c r="AU7" s="104" t="s">
        <v>218</v>
      </c>
      <c r="AV7" s="104" t="s">
        <v>255</v>
      </c>
      <c r="AW7" s="104" t="s">
        <v>256</v>
      </c>
      <c r="AX7" s="104" t="s">
        <v>257</v>
      </c>
      <c r="AY7" s="104" t="s">
        <v>258</v>
      </c>
      <c r="AZ7" s="104" t="s">
        <v>259</v>
      </c>
      <c r="BA7" s="104" t="s">
        <v>260</v>
      </c>
      <c r="BB7" s="104" t="s">
        <v>219</v>
      </c>
      <c r="BC7" s="104" t="s">
        <v>220</v>
      </c>
      <c r="BD7" s="104" t="s">
        <v>221</v>
      </c>
      <c r="BE7" s="104" t="s">
        <v>222</v>
      </c>
      <c r="BF7" s="104" t="s">
        <v>261</v>
      </c>
      <c r="BG7" s="104" t="s">
        <v>21</v>
      </c>
      <c r="BH7" s="104" t="s">
        <v>22</v>
      </c>
      <c r="BI7" s="104" t="s">
        <v>23</v>
      </c>
      <c r="BJ7" s="104" t="s">
        <v>24</v>
      </c>
      <c r="BK7" s="104" t="s">
        <v>159</v>
      </c>
      <c r="BL7" s="104" t="s">
        <v>160</v>
      </c>
      <c r="BM7" s="104" t="s">
        <v>223</v>
      </c>
      <c r="BN7" s="104" t="s">
        <v>262</v>
      </c>
      <c r="BO7" s="104" t="s">
        <v>263</v>
      </c>
      <c r="BP7" s="104" t="s">
        <v>264</v>
      </c>
      <c r="BQ7" s="104" t="s">
        <v>161</v>
      </c>
      <c r="BR7" s="105" t="s">
        <v>224</v>
      </c>
      <c r="BS7" s="105" t="s">
        <v>25</v>
      </c>
      <c r="BT7" s="105" t="s">
        <v>26</v>
      </c>
      <c r="BU7" s="105" t="s">
        <v>225</v>
      </c>
      <c r="BV7" s="108" t="s">
        <v>27</v>
      </c>
      <c r="BW7" s="109" t="s">
        <v>131</v>
      </c>
      <c r="BX7" s="109" t="s">
        <v>132</v>
      </c>
      <c r="BY7" s="109" t="s">
        <v>226</v>
      </c>
    </row>
    <row r="8" spans="1:77" x14ac:dyDescent="0.3">
      <c r="A8" t="s">
        <v>38</v>
      </c>
      <c r="B8" s="104">
        <v>5503</v>
      </c>
      <c r="C8" s="104">
        <v>6147</v>
      </c>
      <c r="D8" s="116">
        <v>53.330683751000002</v>
      </c>
      <c r="E8" s="105">
        <v>47.793571401000001</v>
      </c>
      <c r="F8" s="105">
        <v>59.509296878000001</v>
      </c>
      <c r="G8" s="105">
        <v>1.06225E-180</v>
      </c>
      <c r="H8" s="107">
        <v>89.523344721000001</v>
      </c>
      <c r="I8" s="105">
        <v>87.189026655999996</v>
      </c>
      <c r="J8" s="105">
        <v>91.920159651000006</v>
      </c>
      <c r="K8" s="105">
        <v>4.9688851674999999</v>
      </c>
      <c r="L8" s="105">
        <v>4.4529856235</v>
      </c>
      <c r="M8" s="105">
        <v>5.5445541251000003</v>
      </c>
      <c r="N8" s="105" t="s">
        <v>28</v>
      </c>
      <c r="O8" s="104" t="s">
        <v>28</v>
      </c>
      <c r="P8" s="104" t="s">
        <v>28</v>
      </c>
      <c r="Q8" s="104" t="s">
        <v>28</v>
      </c>
      <c r="R8" s="104" t="s">
        <v>28</v>
      </c>
      <c r="S8" s="104">
        <v>4861</v>
      </c>
      <c r="T8" s="104">
        <v>5550</v>
      </c>
      <c r="U8" s="116">
        <v>52.652262948000001</v>
      </c>
      <c r="V8" s="105">
        <v>47.217310216000001</v>
      </c>
      <c r="W8" s="105">
        <v>58.712806403000002</v>
      </c>
      <c r="X8" s="105">
        <v>3.8988699999999999E-186</v>
      </c>
      <c r="Y8" s="107">
        <v>87.585585585999993</v>
      </c>
      <c r="Z8" s="105">
        <v>85.157701958999994</v>
      </c>
      <c r="AA8" s="105">
        <v>90.082689243999994</v>
      </c>
      <c r="AB8" s="105">
        <v>5.0401010918000004</v>
      </c>
      <c r="AC8" s="105">
        <v>4.5198440379000004</v>
      </c>
      <c r="AD8" s="105">
        <v>5.6202423804999997</v>
      </c>
      <c r="AE8" s="104" t="s">
        <v>28</v>
      </c>
      <c r="AF8" s="104" t="s">
        <v>28</v>
      </c>
      <c r="AG8" s="104" t="s">
        <v>28</v>
      </c>
      <c r="AH8" s="104" t="s">
        <v>28</v>
      </c>
      <c r="AI8" s="104" t="s">
        <v>28</v>
      </c>
      <c r="AJ8" s="104">
        <v>5066</v>
      </c>
      <c r="AK8" s="104">
        <v>5691</v>
      </c>
      <c r="AL8" s="116">
        <v>55.598375322999999</v>
      </c>
      <c r="AM8" s="105">
        <v>49.956484867</v>
      </c>
      <c r="AN8" s="105">
        <v>61.877438869000002</v>
      </c>
      <c r="AO8" s="105">
        <v>3.8019400000000002E-207</v>
      </c>
      <c r="AP8" s="107">
        <v>89.017747319999998</v>
      </c>
      <c r="AQ8" s="105">
        <v>86.599914593999998</v>
      </c>
      <c r="AR8" s="105">
        <v>91.503084905999998</v>
      </c>
      <c r="AS8" s="105">
        <v>5.3481073809000002</v>
      </c>
      <c r="AT8" s="105">
        <v>4.805403825</v>
      </c>
      <c r="AU8" s="105">
        <v>5.9521017584999996</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5" t="s">
        <v>28</v>
      </c>
      <c r="BS8" s="105" t="s">
        <v>28</v>
      </c>
      <c r="BT8" s="105" t="s">
        <v>28</v>
      </c>
      <c r="BU8" s="105" t="s">
        <v>28</v>
      </c>
      <c r="BV8" s="114" t="s">
        <v>265</v>
      </c>
      <c r="BW8" s="115">
        <v>5503</v>
      </c>
      <c r="BX8" s="115">
        <v>4861</v>
      </c>
      <c r="BY8" s="115">
        <v>5066</v>
      </c>
    </row>
    <row r="9" spans="1:77" x14ac:dyDescent="0.3">
      <c r="A9" t="s">
        <v>39</v>
      </c>
      <c r="B9" s="104">
        <v>1906</v>
      </c>
      <c r="C9" s="104">
        <v>19860</v>
      </c>
      <c r="D9" s="116">
        <v>10.354337468000001</v>
      </c>
      <c r="E9" s="105">
        <v>9.2640003505999999</v>
      </c>
      <c r="F9" s="105">
        <v>11.57300306</v>
      </c>
      <c r="G9" s="105">
        <v>0.52702530270000003</v>
      </c>
      <c r="H9" s="107">
        <v>9.5971802618000002</v>
      </c>
      <c r="I9" s="105">
        <v>9.1758543257999996</v>
      </c>
      <c r="J9" s="105">
        <v>10.03785214</v>
      </c>
      <c r="K9" s="105">
        <v>0.96472631220000005</v>
      </c>
      <c r="L9" s="105">
        <v>0.86313826670000005</v>
      </c>
      <c r="M9" s="105">
        <v>1.078270879</v>
      </c>
      <c r="N9" s="105" t="s">
        <v>40</v>
      </c>
      <c r="O9" s="105">
        <v>0.89696917359999995</v>
      </c>
      <c r="P9" s="105">
        <v>0.81632364909999999</v>
      </c>
      <c r="Q9" s="105">
        <v>0.98558175950000004</v>
      </c>
      <c r="R9" s="111">
        <v>2.36908823E-2</v>
      </c>
      <c r="S9" s="104">
        <v>2191</v>
      </c>
      <c r="T9" s="104">
        <v>23111</v>
      </c>
      <c r="U9" s="116">
        <v>10.517829261999999</v>
      </c>
      <c r="V9" s="105">
        <v>9.4397466796000007</v>
      </c>
      <c r="W9" s="105">
        <v>11.719036128999999</v>
      </c>
      <c r="X9" s="105">
        <v>0.90207649229999998</v>
      </c>
      <c r="Y9" s="107">
        <v>9.4803340401000007</v>
      </c>
      <c r="Z9" s="105">
        <v>9.0915666649000002</v>
      </c>
      <c r="AA9" s="105">
        <v>9.8857256207000006</v>
      </c>
      <c r="AB9" s="105">
        <v>1.0068118590999999</v>
      </c>
      <c r="AC9" s="105">
        <v>0.903613157</v>
      </c>
      <c r="AD9" s="105">
        <v>1.1217965474</v>
      </c>
      <c r="AE9" s="104" t="s">
        <v>46</v>
      </c>
      <c r="AF9" s="105">
        <v>0.85793319580000005</v>
      </c>
      <c r="AG9" s="105">
        <v>0.78194410189999997</v>
      </c>
      <c r="AH9" s="105">
        <v>0.94130688709999999</v>
      </c>
      <c r="AI9" s="111">
        <v>1.2027240000000001E-3</v>
      </c>
      <c r="AJ9" s="104">
        <v>3581</v>
      </c>
      <c r="AK9" s="104">
        <v>34742</v>
      </c>
      <c r="AL9" s="116">
        <v>10.880124961</v>
      </c>
      <c r="AM9" s="105">
        <v>9.8209848262000001</v>
      </c>
      <c r="AN9" s="105">
        <v>12.053487635</v>
      </c>
      <c r="AO9" s="105">
        <v>0.38361739989999999</v>
      </c>
      <c r="AP9" s="107">
        <v>10.3074089</v>
      </c>
      <c r="AQ9" s="105">
        <v>9.9752830275999997</v>
      </c>
      <c r="AR9" s="105">
        <v>10.650592864</v>
      </c>
      <c r="AS9" s="105">
        <v>1.0465787223</v>
      </c>
      <c r="AT9" s="105">
        <v>0.94469813430000005</v>
      </c>
      <c r="AU9" s="105">
        <v>1.1594465811000001</v>
      </c>
      <c r="AV9" s="104" t="s">
        <v>240</v>
      </c>
      <c r="AW9" s="105">
        <v>0.88567127840000004</v>
      </c>
      <c r="AX9" s="105">
        <v>0.8111011669</v>
      </c>
      <c r="AY9" s="105">
        <v>0.96709713320000001</v>
      </c>
      <c r="AZ9" s="111">
        <v>6.8199224999999997E-3</v>
      </c>
      <c r="BA9" s="105" t="s">
        <v>241</v>
      </c>
      <c r="BB9" s="105">
        <v>0.62557156879999998</v>
      </c>
      <c r="BC9" s="105">
        <v>1.1001635867999999</v>
      </c>
      <c r="BD9" s="105">
        <v>0.74979262710000005</v>
      </c>
      <c r="BE9" s="105">
        <v>1.6142595619</v>
      </c>
      <c r="BF9" s="104" t="s">
        <v>238</v>
      </c>
      <c r="BG9" s="105">
        <v>0.5094367165</v>
      </c>
      <c r="BH9" s="105">
        <v>0.87503991390000002</v>
      </c>
      <c r="BI9" s="105">
        <v>0.58856845899999999</v>
      </c>
      <c r="BJ9" s="105">
        <v>1.3009444174</v>
      </c>
      <c r="BK9" s="104" t="s">
        <v>28</v>
      </c>
      <c r="BL9" s="104" t="s">
        <v>28</v>
      </c>
      <c r="BM9" s="104" t="s">
        <v>28</v>
      </c>
      <c r="BN9" s="104" t="s">
        <v>267</v>
      </c>
      <c r="BO9" s="104" t="s">
        <v>267</v>
      </c>
      <c r="BP9" s="104" t="s">
        <v>267</v>
      </c>
      <c r="BQ9" s="104" t="s">
        <v>28</v>
      </c>
      <c r="BR9" s="105" t="s">
        <v>28</v>
      </c>
      <c r="BS9" s="105" t="s">
        <v>28</v>
      </c>
      <c r="BT9" s="105" t="s">
        <v>28</v>
      </c>
      <c r="BU9" s="105" t="s">
        <v>28</v>
      </c>
      <c r="BV9" s="114" t="s">
        <v>28</v>
      </c>
      <c r="BW9" s="115">
        <v>1906</v>
      </c>
      <c r="BX9" s="115">
        <v>2191</v>
      </c>
      <c r="BY9" s="115">
        <v>3581</v>
      </c>
    </row>
    <row r="10" spans="1:77" x14ac:dyDescent="0.3">
      <c r="A10" t="s">
        <v>31</v>
      </c>
      <c r="B10" s="104">
        <v>2788</v>
      </c>
      <c r="C10" s="104">
        <v>28314</v>
      </c>
      <c r="D10" s="116">
        <v>9.7982742781999992</v>
      </c>
      <c r="E10" s="105">
        <v>8.7968947667999995</v>
      </c>
      <c r="F10" s="105">
        <v>10.913644118000001</v>
      </c>
      <c r="G10" s="105">
        <v>9.7640591600000007E-2</v>
      </c>
      <c r="H10" s="107">
        <v>9.8467189376000004</v>
      </c>
      <c r="I10" s="105">
        <v>9.4879145117999997</v>
      </c>
      <c r="J10" s="105">
        <v>10.219092269000001</v>
      </c>
      <c r="K10" s="105">
        <v>0.91291722330000002</v>
      </c>
      <c r="L10" s="105">
        <v>0.81961746690000004</v>
      </c>
      <c r="M10" s="105">
        <v>1.0168375983</v>
      </c>
      <c r="N10" s="105" t="s">
        <v>28</v>
      </c>
      <c r="O10" s="105" t="s">
        <v>28</v>
      </c>
      <c r="P10" s="105" t="s">
        <v>28</v>
      </c>
      <c r="Q10" s="105" t="s">
        <v>28</v>
      </c>
      <c r="R10" s="111" t="s">
        <v>28</v>
      </c>
      <c r="S10" s="104">
        <v>2605</v>
      </c>
      <c r="T10" s="104">
        <v>30392</v>
      </c>
      <c r="U10" s="116">
        <v>9.3818877165999996</v>
      </c>
      <c r="V10" s="105">
        <v>8.4342282758000007</v>
      </c>
      <c r="W10" s="105">
        <v>10.436024998000001</v>
      </c>
      <c r="X10" s="105">
        <v>4.7846872800000002E-2</v>
      </c>
      <c r="Y10" s="107">
        <v>8.5713345617000005</v>
      </c>
      <c r="Z10" s="105">
        <v>8.2484251861000004</v>
      </c>
      <c r="AA10" s="105">
        <v>8.9068851945999992</v>
      </c>
      <c r="AB10" s="105">
        <v>0.89807464820000005</v>
      </c>
      <c r="AC10" s="105">
        <v>0.80736061020000005</v>
      </c>
      <c r="AD10" s="105">
        <v>0.99898120310000005</v>
      </c>
      <c r="AE10" s="104" t="s">
        <v>28</v>
      </c>
      <c r="AF10" s="105" t="s">
        <v>28</v>
      </c>
      <c r="AG10" s="105" t="s">
        <v>28</v>
      </c>
      <c r="AH10" s="105" t="s">
        <v>28</v>
      </c>
      <c r="AI10" s="111" t="s">
        <v>28</v>
      </c>
      <c r="AJ10" s="104">
        <v>2576</v>
      </c>
      <c r="AK10" s="104">
        <v>27248</v>
      </c>
      <c r="AL10" s="116">
        <v>11.462378357</v>
      </c>
      <c r="AM10" s="105">
        <v>10.323884884</v>
      </c>
      <c r="AN10" s="105">
        <v>12.726422182</v>
      </c>
      <c r="AO10" s="105">
        <v>6.7290519399999998E-2</v>
      </c>
      <c r="AP10" s="107">
        <v>9.4539048738000009</v>
      </c>
      <c r="AQ10" s="105">
        <v>9.0957854603000001</v>
      </c>
      <c r="AR10" s="105">
        <v>9.8261241706</v>
      </c>
      <c r="AS10" s="105">
        <v>1.1025867200999999</v>
      </c>
      <c r="AT10" s="105">
        <v>0.9930729922</v>
      </c>
      <c r="AU10" s="105">
        <v>1.2241773615</v>
      </c>
      <c r="AV10" s="104" t="s">
        <v>28</v>
      </c>
      <c r="AW10" s="105" t="s">
        <v>28</v>
      </c>
      <c r="AX10" s="105" t="s">
        <v>28</v>
      </c>
      <c r="AY10" s="105" t="s">
        <v>28</v>
      </c>
      <c r="AZ10" s="111" t="s">
        <v>28</v>
      </c>
      <c r="BA10" s="105" t="s">
        <v>28</v>
      </c>
      <c r="BB10" s="105" t="s">
        <v>28</v>
      </c>
      <c r="BC10" s="105" t="s">
        <v>28</v>
      </c>
      <c r="BD10" s="105" t="s">
        <v>28</v>
      </c>
      <c r="BE10" s="105" t="s">
        <v>28</v>
      </c>
      <c r="BF10" s="104" t="s">
        <v>28</v>
      </c>
      <c r="BG10" s="105" t="s">
        <v>28</v>
      </c>
      <c r="BH10" s="105" t="s">
        <v>28</v>
      </c>
      <c r="BI10" s="105" t="s">
        <v>28</v>
      </c>
      <c r="BJ10" s="105" t="s">
        <v>28</v>
      </c>
      <c r="BK10" s="104" t="s">
        <v>28</v>
      </c>
      <c r="BL10" s="104" t="s">
        <v>28</v>
      </c>
      <c r="BM10" s="104" t="s">
        <v>28</v>
      </c>
      <c r="BN10" s="104" t="s">
        <v>28</v>
      </c>
      <c r="BO10" s="104" t="s">
        <v>28</v>
      </c>
      <c r="BP10" s="104" t="s">
        <v>28</v>
      </c>
      <c r="BQ10" s="104" t="s">
        <v>28</v>
      </c>
      <c r="BR10" s="105" t="s">
        <v>28</v>
      </c>
      <c r="BS10" s="105" t="s">
        <v>28</v>
      </c>
      <c r="BT10" s="105" t="s">
        <v>28</v>
      </c>
      <c r="BU10" s="105" t="s">
        <v>28</v>
      </c>
      <c r="BV10" s="114" t="s">
        <v>28</v>
      </c>
      <c r="BW10" s="115">
        <v>2788</v>
      </c>
      <c r="BX10" s="115">
        <v>2605</v>
      </c>
      <c r="BY10" s="115">
        <v>2576</v>
      </c>
    </row>
    <row r="11" spans="1:77" x14ac:dyDescent="0.3">
      <c r="A11" t="s">
        <v>32</v>
      </c>
      <c r="B11" s="104">
        <v>2866</v>
      </c>
      <c r="C11" s="104">
        <v>30214</v>
      </c>
      <c r="D11" s="116">
        <v>10.313998031000001</v>
      </c>
      <c r="E11" s="105">
        <v>9.2625242112000006</v>
      </c>
      <c r="F11" s="105">
        <v>11.484834258999999</v>
      </c>
      <c r="G11" s="105">
        <v>0.46800282090000001</v>
      </c>
      <c r="H11" s="107">
        <v>9.4856688951999999</v>
      </c>
      <c r="I11" s="105">
        <v>9.1446705550999994</v>
      </c>
      <c r="J11" s="105">
        <v>9.8393828238999994</v>
      </c>
      <c r="K11" s="105">
        <v>0.96096783740000002</v>
      </c>
      <c r="L11" s="105">
        <v>0.86300073300000002</v>
      </c>
      <c r="M11" s="105">
        <v>1.0700560837999999</v>
      </c>
      <c r="N11" s="105" t="s">
        <v>28</v>
      </c>
      <c r="O11" s="105" t="s">
        <v>28</v>
      </c>
      <c r="P11" s="105" t="s">
        <v>28</v>
      </c>
      <c r="Q11" s="105" t="s">
        <v>28</v>
      </c>
      <c r="R11" s="111" t="s">
        <v>28</v>
      </c>
      <c r="S11" s="104">
        <v>3072</v>
      </c>
      <c r="T11" s="104">
        <v>31596</v>
      </c>
      <c r="U11" s="116">
        <v>10.506687791999999</v>
      </c>
      <c r="V11" s="105">
        <v>9.4546059832000005</v>
      </c>
      <c r="W11" s="105">
        <v>11.675842289</v>
      </c>
      <c r="X11" s="105">
        <v>0.91524849500000005</v>
      </c>
      <c r="Y11" s="107">
        <v>9.7227497152000009</v>
      </c>
      <c r="Z11" s="105">
        <v>9.3849413134000006</v>
      </c>
      <c r="AA11" s="105">
        <v>10.072717438</v>
      </c>
      <c r="AB11" s="105">
        <v>1.0057453497</v>
      </c>
      <c r="AC11" s="105">
        <v>0.90503555349999998</v>
      </c>
      <c r="AD11" s="105">
        <v>1.1176618471999999</v>
      </c>
      <c r="AE11" s="104" t="s">
        <v>28</v>
      </c>
      <c r="AF11" s="105" t="s">
        <v>28</v>
      </c>
      <c r="AG11" s="105" t="s">
        <v>28</v>
      </c>
      <c r="AH11" s="105" t="s">
        <v>28</v>
      </c>
      <c r="AI11" s="111" t="s">
        <v>28</v>
      </c>
      <c r="AJ11" s="104">
        <v>2914</v>
      </c>
      <c r="AK11" s="104">
        <v>33588</v>
      </c>
      <c r="AL11" s="116">
        <v>9.9708684666000007</v>
      </c>
      <c r="AM11" s="105">
        <v>8.98762595</v>
      </c>
      <c r="AN11" s="105">
        <v>11.061677303</v>
      </c>
      <c r="AO11" s="105">
        <v>0.43065992149999999</v>
      </c>
      <c r="AP11" s="107">
        <v>8.6757175182000008</v>
      </c>
      <c r="AQ11" s="105">
        <v>8.3663687614000004</v>
      </c>
      <c r="AR11" s="105">
        <v>8.9965045291999992</v>
      </c>
      <c r="AS11" s="105">
        <v>0.95911571029999998</v>
      </c>
      <c r="AT11" s="105">
        <v>0.86453585020000001</v>
      </c>
      <c r="AU11" s="105">
        <v>1.0640425675</v>
      </c>
      <c r="AV11" s="104" t="s">
        <v>28</v>
      </c>
      <c r="AW11" s="105" t="s">
        <v>28</v>
      </c>
      <c r="AX11" s="105" t="s">
        <v>28</v>
      </c>
      <c r="AY11" s="105" t="s">
        <v>28</v>
      </c>
      <c r="AZ11" s="111" t="s">
        <v>28</v>
      </c>
      <c r="BA11" s="105" t="s">
        <v>28</v>
      </c>
      <c r="BB11" s="105" t="s">
        <v>28</v>
      </c>
      <c r="BC11" s="105" t="s">
        <v>28</v>
      </c>
      <c r="BD11" s="105" t="s">
        <v>28</v>
      </c>
      <c r="BE11" s="105" t="s">
        <v>28</v>
      </c>
      <c r="BF11" s="104" t="s">
        <v>28</v>
      </c>
      <c r="BG11" s="105" t="s">
        <v>28</v>
      </c>
      <c r="BH11" s="105" t="s">
        <v>28</v>
      </c>
      <c r="BI11" s="105" t="s">
        <v>28</v>
      </c>
      <c r="BJ11" s="105" t="s">
        <v>28</v>
      </c>
      <c r="BK11" s="104" t="s">
        <v>28</v>
      </c>
      <c r="BL11" s="104" t="s">
        <v>28</v>
      </c>
      <c r="BM11" s="104" t="s">
        <v>28</v>
      </c>
      <c r="BN11" s="104" t="s">
        <v>28</v>
      </c>
      <c r="BO11" s="104" t="s">
        <v>28</v>
      </c>
      <c r="BP11" s="104" t="s">
        <v>28</v>
      </c>
      <c r="BQ11" s="104" t="s">
        <v>28</v>
      </c>
      <c r="BR11" s="105" t="s">
        <v>28</v>
      </c>
      <c r="BS11" s="105" t="s">
        <v>28</v>
      </c>
      <c r="BT11" s="105" t="s">
        <v>28</v>
      </c>
      <c r="BU11" s="105" t="s">
        <v>28</v>
      </c>
      <c r="BV11" s="114" t="s">
        <v>28</v>
      </c>
      <c r="BW11" s="115">
        <v>2866</v>
      </c>
      <c r="BX11" s="115">
        <v>3072</v>
      </c>
      <c r="BY11" s="115">
        <v>2914</v>
      </c>
    </row>
    <row r="12" spans="1:77" x14ac:dyDescent="0.3">
      <c r="A12" t="s">
        <v>33</v>
      </c>
      <c r="B12" s="104">
        <v>1459</v>
      </c>
      <c r="C12" s="104">
        <v>22044</v>
      </c>
      <c r="D12" s="116">
        <v>8.9582693734000003</v>
      </c>
      <c r="E12" s="105">
        <v>7.9958750811000003</v>
      </c>
      <c r="F12" s="105">
        <v>10.036498739000001</v>
      </c>
      <c r="G12" s="105">
        <v>1.8274793E-3</v>
      </c>
      <c r="H12" s="107">
        <v>6.6185810197999997</v>
      </c>
      <c r="I12" s="105">
        <v>6.2875332393000001</v>
      </c>
      <c r="J12" s="105">
        <v>6.9670589479</v>
      </c>
      <c r="K12" s="105">
        <v>0.83465293679999997</v>
      </c>
      <c r="L12" s="105">
        <v>0.74498548109999996</v>
      </c>
      <c r="M12" s="105">
        <v>0.93511288829999994</v>
      </c>
      <c r="N12" s="105" t="s">
        <v>28</v>
      </c>
      <c r="O12" s="105" t="s">
        <v>28</v>
      </c>
      <c r="P12" s="105" t="s">
        <v>28</v>
      </c>
      <c r="Q12" s="105" t="s">
        <v>28</v>
      </c>
      <c r="R12" s="111" t="s">
        <v>28</v>
      </c>
      <c r="S12" s="104">
        <v>2060</v>
      </c>
      <c r="T12" s="104">
        <v>28658</v>
      </c>
      <c r="U12" s="116">
        <v>9.2610641739999995</v>
      </c>
      <c r="V12" s="105">
        <v>8.3079402383000005</v>
      </c>
      <c r="W12" s="105">
        <v>10.323534735999999</v>
      </c>
      <c r="X12" s="105">
        <v>2.9709862699999999E-2</v>
      </c>
      <c r="Y12" s="107">
        <v>7.1882196942999999</v>
      </c>
      <c r="Z12" s="105">
        <v>6.8844164122000002</v>
      </c>
      <c r="AA12" s="105">
        <v>7.5054295498999997</v>
      </c>
      <c r="AB12" s="105">
        <v>0.88650889899999996</v>
      </c>
      <c r="AC12" s="105">
        <v>0.79527177599999999</v>
      </c>
      <c r="AD12" s="105">
        <v>0.98821315129999998</v>
      </c>
      <c r="AE12" s="104" t="s">
        <v>28</v>
      </c>
      <c r="AF12" s="105" t="s">
        <v>28</v>
      </c>
      <c r="AG12" s="105" t="s">
        <v>28</v>
      </c>
      <c r="AH12" s="105" t="s">
        <v>28</v>
      </c>
      <c r="AI12" s="111" t="s">
        <v>28</v>
      </c>
      <c r="AJ12" s="104">
        <v>2788</v>
      </c>
      <c r="AK12" s="104">
        <v>30752</v>
      </c>
      <c r="AL12" s="116">
        <v>11.336518193</v>
      </c>
      <c r="AM12" s="105">
        <v>10.210438033000001</v>
      </c>
      <c r="AN12" s="105">
        <v>12.586790531</v>
      </c>
      <c r="AO12" s="105">
        <v>0.1046466579</v>
      </c>
      <c r="AP12" s="107">
        <v>9.0660770031000002</v>
      </c>
      <c r="AQ12" s="105">
        <v>8.7357183755999994</v>
      </c>
      <c r="AR12" s="105">
        <v>9.4089288016000001</v>
      </c>
      <c r="AS12" s="105">
        <v>1.0904800053999999</v>
      </c>
      <c r="AT12" s="105">
        <v>0.98216033629999999</v>
      </c>
      <c r="AU12" s="105">
        <v>1.2107459427</v>
      </c>
      <c r="AV12" s="104" t="s">
        <v>28</v>
      </c>
      <c r="AW12" s="105" t="s">
        <v>28</v>
      </c>
      <c r="AX12" s="105" t="s">
        <v>28</v>
      </c>
      <c r="AY12" s="105" t="s">
        <v>28</v>
      </c>
      <c r="AZ12" s="111" t="s">
        <v>28</v>
      </c>
      <c r="BA12" s="105" t="s">
        <v>28</v>
      </c>
      <c r="BB12" s="105" t="s">
        <v>28</v>
      </c>
      <c r="BC12" s="105" t="s">
        <v>28</v>
      </c>
      <c r="BD12" s="105" t="s">
        <v>28</v>
      </c>
      <c r="BE12" s="105" t="s">
        <v>28</v>
      </c>
      <c r="BF12" s="104" t="s">
        <v>28</v>
      </c>
      <c r="BG12" s="105" t="s">
        <v>28</v>
      </c>
      <c r="BH12" s="105" t="s">
        <v>28</v>
      </c>
      <c r="BI12" s="105" t="s">
        <v>28</v>
      </c>
      <c r="BJ12" s="105" t="s">
        <v>28</v>
      </c>
      <c r="BK12" s="104">
        <v>1</v>
      </c>
      <c r="BL12" s="104" t="s">
        <v>28</v>
      </c>
      <c r="BM12" s="104" t="s">
        <v>28</v>
      </c>
      <c r="BN12" s="104" t="s">
        <v>28</v>
      </c>
      <c r="BO12" s="104" t="s">
        <v>28</v>
      </c>
      <c r="BP12" s="104" t="s">
        <v>28</v>
      </c>
      <c r="BQ12" s="104" t="s">
        <v>28</v>
      </c>
      <c r="BR12" s="105" t="s">
        <v>28</v>
      </c>
      <c r="BS12" s="105" t="s">
        <v>28</v>
      </c>
      <c r="BT12" s="105" t="s">
        <v>28</v>
      </c>
      <c r="BU12" s="105" t="s">
        <v>28</v>
      </c>
      <c r="BV12" s="114">
        <v>1</v>
      </c>
      <c r="BW12" s="115">
        <v>1459</v>
      </c>
      <c r="BX12" s="115">
        <v>2060</v>
      </c>
      <c r="BY12" s="115">
        <v>2788</v>
      </c>
    </row>
    <row r="13" spans="1:77" x14ac:dyDescent="0.3">
      <c r="A13" t="s">
        <v>41</v>
      </c>
      <c r="B13" s="104">
        <v>1282</v>
      </c>
      <c r="C13" s="104">
        <v>21441</v>
      </c>
      <c r="D13" s="116">
        <v>9.1992268689000003</v>
      </c>
      <c r="E13" s="105">
        <v>8.1937113133999997</v>
      </c>
      <c r="F13" s="105">
        <v>10.328137244000001</v>
      </c>
      <c r="G13" s="105">
        <v>9.0299340999999995E-3</v>
      </c>
      <c r="H13" s="107">
        <v>5.9791987314000004</v>
      </c>
      <c r="I13" s="105">
        <v>5.6606948950999998</v>
      </c>
      <c r="J13" s="105">
        <v>6.3156234583000002</v>
      </c>
      <c r="K13" s="105">
        <v>0.85710324199999999</v>
      </c>
      <c r="L13" s="105">
        <v>0.76341812529999997</v>
      </c>
      <c r="M13" s="105">
        <v>0.96228520529999995</v>
      </c>
      <c r="N13" s="105" t="s">
        <v>28</v>
      </c>
      <c r="O13" s="105" t="s">
        <v>28</v>
      </c>
      <c r="P13" s="105" t="s">
        <v>28</v>
      </c>
      <c r="Q13" s="105" t="s">
        <v>28</v>
      </c>
      <c r="R13" s="111" t="s">
        <v>28</v>
      </c>
      <c r="S13" s="104">
        <v>1241</v>
      </c>
      <c r="T13" s="104">
        <v>25429</v>
      </c>
      <c r="U13" s="116">
        <v>8.4124208968000005</v>
      </c>
      <c r="V13" s="105">
        <v>7.4975908792999997</v>
      </c>
      <c r="W13" s="105">
        <v>9.4388752979999992</v>
      </c>
      <c r="X13" s="105">
        <v>2.2690110000000001E-4</v>
      </c>
      <c r="Y13" s="107">
        <v>4.8802548271999999</v>
      </c>
      <c r="Z13" s="105">
        <v>4.6161481790999996</v>
      </c>
      <c r="AA13" s="105">
        <v>5.1594719784</v>
      </c>
      <c r="AB13" s="105">
        <v>0.80527311410000002</v>
      </c>
      <c r="AC13" s="105">
        <v>0.71770164970000005</v>
      </c>
      <c r="AD13" s="105">
        <v>0.90352974460000002</v>
      </c>
      <c r="AE13" s="104" t="s">
        <v>28</v>
      </c>
      <c r="AF13" s="105" t="s">
        <v>28</v>
      </c>
      <c r="AG13" s="105" t="s">
        <v>28</v>
      </c>
      <c r="AH13" s="105" t="s">
        <v>28</v>
      </c>
      <c r="AI13" s="111" t="s">
        <v>28</v>
      </c>
      <c r="AJ13" s="104">
        <v>1634</v>
      </c>
      <c r="AK13" s="104">
        <v>29866</v>
      </c>
      <c r="AL13" s="116">
        <v>9.1188537444000008</v>
      </c>
      <c r="AM13" s="105">
        <v>8.1705523465999992</v>
      </c>
      <c r="AN13" s="105">
        <v>10.177218147</v>
      </c>
      <c r="AO13" s="105">
        <v>1.9313344999999999E-2</v>
      </c>
      <c r="AP13" s="107">
        <v>5.4711042657000002</v>
      </c>
      <c r="AQ13" s="105">
        <v>5.2121572811999997</v>
      </c>
      <c r="AR13" s="105">
        <v>5.7429160847</v>
      </c>
      <c r="AS13" s="105">
        <v>0.877158887</v>
      </c>
      <c r="AT13" s="105">
        <v>0.78594007570000002</v>
      </c>
      <c r="AU13" s="105">
        <v>0.97896485590000004</v>
      </c>
      <c r="AV13" s="104" t="s">
        <v>28</v>
      </c>
      <c r="AW13" s="105" t="s">
        <v>28</v>
      </c>
      <c r="AX13" s="105" t="s">
        <v>28</v>
      </c>
      <c r="AY13" s="105" t="s">
        <v>28</v>
      </c>
      <c r="AZ13" s="111" t="s">
        <v>28</v>
      </c>
      <c r="BA13" s="105" t="s">
        <v>28</v>
      </c>
      <c r="BB13" s="105" t="s">
        <v>28</v>
      </c>
      <c r="BC13" s="105" t="s">
        <v>28</v>
      </c>
      <c r="BD13" s="105" t="s">
        <v>28</v>
      </c>
      <c r="BE13" s="105" t="s">
        <v>28</v>
      </c>
      <c r="BF13" s="104" t="s">
        <v>28</v>
      </c>
      <c r="BG13" s="105" t="s">
        <v>28</v>
      </c>
      <c r="BH13" s="105" t="s">
        <v>28</v>
      </c>
      <c r="BI13" s="105" t="s">
        <v>28</v>
      </c>
      <c r="BJ13" s="105" t="s">
        <v>28</v>
      </c>
      <c r="BK13" s="104">
        <v>1</v>
      </c>
      <c r="BL13" s="104">
        <v>2</v>
      </c>
      <c r="BM13" s="104" t="s">
        <v>28</v>
      </c>
      <c r="BN13" s="104" t="s">
        <v>28</v>
      </c>
      <c r="BO13" s="104" t="s">
        <v>28</v>
      </c>
      <c r="BP13" s="104" t="s">
        <v>28</v>
      </c>
      <c r="BQ13" s="104" t="s">
        <v>28</v>
      </c>
      <c r="BR13" s="105" t="s">
        <v>28</v>
      </c>
      <c r="BS13" s="105" t="s">
        <v>28</v>
      </c>
      <c r="BT13" s="105" t="s">
        <v>28</v>
      </c>
      <c r="BU13" s="105" t="s">
        <v>28</v>
      </c>
      <c r="BV13" s="114" t="s">
        <v>429</v>
      </c>
      <c r="BW13" s="115">
        <v>1282</v>
      </c>
      <c r="BX13" s="115">
        <v>1241</v>
      </c>
      <c r="BY13" s="115">
        <v>1634</v>
      </c>
    </row>
    <row r="14" spans="1:77" x14ac:dyDescent="0.3">
      <c r="A14" t="s">
        <v>42</v>
      </c>
      <c r="B14" s="104">
        <v>5184</v>
      </c>
      <c r="C14" s="104">
        <v>36300</v>
      </c>
      <c r="D14" s="116">
        <v>13.207797190000001</v>
      </c>
      <c r="E14" s="105">
        <v>11.902983436</v>
      </c>
      <c r="F14" s="105">
        <v>14.655645584</v>
      </c>
      <c r="G14" s="105">
        <v>9.2430500000000002E-5</v>
      </c>
      <c r="H14" s="107">
        <v>14.280991736000001</v>
      </c>
      <c r="I14" s="105">
        <v>13.897482127</v>
      </c>
      <c r="J14" s="105">
        <v>14.675084528999999</v>
      </c>
      <c r="K14" s="105">
        <v>1.2305866517999999</v>
      </c>
      <c r="L14" s="105">
        <v>1.1090155551000001</v>
      </c>
      <c r="M14" s="105">
        <v>1.3654844611000001</v>
      </c>
      <c r="N14" s="105" t="s">
        <v>43</v>
      </c>
      <c r="O14" s="105">
        <v>0.74863573589999999</v>
      </c>
      <c r="P14" s="105">
        <v>0.68777852419999996</v>
      </c>
      <c r="Q14" s="105">
        <v>0.81487782099999995</v>
      </c>
      <c r="R14" s="111">
        <v>2.196208E-11</v>
      </c>
      <c r="S14" s="104">
        <v>5467</v>
      </c>
      <c r="T14" s="104">
        <v>39942</v>
      </c>
      <c r="U14" s="116">
        <v>13.529250940000001</v>
      </c>
      <c r="V14" s="105">
        <v>12.218921007000001</v>
      </c>
      <c r="W14" s="105">
        <v>14.980097741</v>
      </c>
      <c r="X14" s="105">
        <v>6.5266058999999999E-7</v>
      </c>
      <c r="Y14" s="107">
        <v>13.687346653000001</v>
      </c>
      <c r="Z14" s="105">
        <v>13.329291900999999</v>
      </c>
      <c r="AA14" s="105">
        <v>14.05501956</v>
      </c>
      <c r="AB14" s="105">
        <v>1.2950780957000001</v>
      </c>
      <c r="AC14" s="105">
        <v>1.1696476782</v>
      </c>
      <c r="AD14" s="105">
        <v>1.4339593923</v>
      </c>
      <c r="AE14" s="104" t="s">
        <v>47</v>
      </c>
      <c r="AF14" s="105">
        <v>0.76474897220000004</v>
      </c>
      <c r="AG14" s="105">
        <v>0.70438057509999996</v>
      </c>
      <c r="AH14" s="105">
        <v>0.83029119659999995</v>
      </c>
      <c r="AI14" s="111">
        <v>1.6281319999999999E-10</v>
      </c>
      <c r="AJ14" s="104">
        <v>6785</v>
      </c>
      <c r="AK14" s="104">
        <v>47546</v>
      </c>
      <c r="AL14" s="116">
        <v>14.244637387999999</v>
      </c>
      <c r="AM14" s="105">
        <v>12.918343488</v>
      </c>
      <c r="AN14" s="105">
        <v>15.707098553</v>
      </c>
      <c r="AO14" s="105">
        <v>2.6750449999999999E-10</v>
      </c>
      <c r="AP14" s="107">
        <v>14.270390779</v>
      </c>
      <c r="AQ14" s="105">
        <v>13.934844516</v>
      </c>
      <c r="AR14" s="105">
        <v>14.614016881</v>
      </c>
      <c r="AS14" s="105">
        <v>1.3702172035</v>
      </c>
      <c r="AT14" s="105">
        <v>1.2426386159</v>
      </c>
      <c r="AU14" s="105">
        <v>1.5108939643999999</v>
      </c>
      <c r="AV14" s="104" t="s">
        <v>242</v>
      </c>
      <c r="AW14" s="105">
        <v>0.7177992393</v>
      </c>
      <c r="AX14" s="105">
        <v>0.66327065620000003</v>
      </c>
      <c r="AY14" s="105">
        <v>0.77681070770000005</v>
      </c>
      <c r="AZ14" s="111">
        <v>1.9466840000000001E-16</v>
      </c>
      <c r="BA14" s="105" t="s">
        <v>243</v>
      </c>
      <c r="BB14" s="105">
        <v>0.27599430409999998</v>
      </c>
      <c r="BC14" s="105">
        <v>0.82689863529999996</v>
      </c>
      <c r="BD14" s="105">
        <v>0.58739956930000004</v>
      </c>
      <c r="BE14" s="105">
        <v>1.1640481009000001</v>
      </c>
      <c r="BF14" s="104" t="s">
        <v>239</v>
      </c>
      <c r="BG14" s="105">
        <v>0.72377962750000002</v>
      </c>
      <c r="BH14" s="105">
        <v>1.0659701500000001</v>
      </c>
      <c r="BI14" s="105">
        <v>0.74795529409999995</v>
      </c>
      <c r="BJ14" s="105">
        <v>1.5191982321999999</v>
      </c>
      <c r="BK14" s="104">
        <v>1</v>
      </c>
      <c r="BL14" s="104">
        <v>2</v>
      </c>
      <c r="BM14" s="104">
        <v>3</v>
      </c>
      <c r="BN14" s="104" t="s">
        <v>268</v>
      </c>
      <c r="BO14" s="104" t="s">
        <v>268</v>
      </c>
      <c r="BP14" s="104" t="s">
        <v>268</v>
      </c>
      <c r="BQ14" s="104" t="s">
        <v>28</v>
      </c>
      <c r="BR14" s="105" t="s">
        <v>28</v>
      </c>
      <c r="BS14" s="105" t="s">
        <v>28</v>
      </c>
      <c r="BT14" s="105" t="s">
        <v>28</v>
      </c>
      <c r="BU14" s="105" t="s">
        <v>28</v>
      </c>
      <c r="BV14" s="114" t="s">
        <v>265</v>
      </c>
      <c r="BW14" s="115">
        <v>5184</v>
      </c>
      <c r="BX14" s="115">
        <v>5467</v>
      </c>
      <c r="BY14" s="115">
        <v>6785</v>
      </c>
    </row>
    <row r="15" spans="1:77" x14ac:dyDescent="0.3">
      <c r="A15" t="s">
        <v>34</v>
      </c>
      <c r="B15" s="104">
        <v>3934</v>
      </c>
      <c r="C15" s="104">
        <v>38570</v>
      </c>
      <c r="D15" s="116">
        <v>10.271281496</v>
      </c>
      <c r="E15" s="105">
        <v>9.2417508446000003</v>
      </c>
      <c r="F15" s="105">
        <v>11.415501817000001</v>
      </c>
      <c r="G15" s="105">
        <v>0.41459411660000001</v>
      </c>
      <c r="H15" s="107">
        <v>10.199637023999999</v>
      </c>
      <c r="I15" s="105">
        <v>9.8858407752000002</v>
      </c>
      <c r="J15" s="105">
        <v>10.523393789</v>
      </c>
      <c r="K15" s="105">
        <v>0.95698788550000002</v>
      </c>
      <c r="L15" s="105">
        <v>0.86106525290000002</v>
      </c>
      <c r="M15" s="105">
        <v>1.0635962952</v>
      </c>
      <c r="N15" s="105" t="s">
        <v>28</v>
      </c>
      <c r="O15" s="105" t="s">
        <v>28</v>
      </c>
      <c r="P15" s="105" t="s">
        <v>28</v>
      </c>
      <c r="Q15" s="105" t="s">
        <v>28</v>
      </c>
      <c r="R15" s="105" t="s">
        <v>28</v>
      </c>
      <c r="S15" s="104">
        <v>4102</v>
      </c>
      <c r="T15" s="104">
        <v>40593</v>
      </c>
      <c r="U15" s="116">
        <v>11.223471715000001</v>
      </c>
      <c r="V15" s="105">
        <v>10.128047362</v>
      </c>
      <c r="W15" s="105">
        <v>12.437374435000001</v>
      </c>
      <c r="X15" s="105">
        <v>0.1710532313</v>
      </c>
      <c r="Y15" s="107">
        <v>10.10519055</v>
      </c>
      <c r="Z15" s="105">
        <v>9.8006349640000003</v>
      </c>
      <c r="AA15" s="105">
        <v>10.419210228000001</v>
      </c>
      <c r="AB15" s="105">
        <v>1.0743589899999999</v>
      </c>
      <c r="AC15" s="105">
        <v>0.96950025910000004</v>
      </c>
      <c r="AD15" s="105">
        <v>1.1905589799</v>
      </c>
      <c r="AE15" s="104" t="s">
        <v>28</v>
      </c>
      <c r="AF15" s="104" t="s">
        <v>28</v>
      </c>
      <c r="AG15" s="104" t="s">
        <v>28</v>
      </c>
      <c r="AH15" s="104" t="s">
        <v>28</v>
      </c>
      <c r="AI15" s="104" t="s">
        <v>28</v>
      </c>
      <c r="AJ15" s="104">
        <v>4459</v>
      </c>
      <c r="AK15" s="104">
        <v>46559</v>
      </c>
      <c r="AL15" s="116">
        <v>10.528972153</v>
      </c>
      <c r="AM15" s="105">
        <v>9.5304211079000005</v>
      </c>
      <c r="AN15" s="105">
        <v>11.632146508</v>
      </c>
      <c r="AO15" s="105">
        <v>0.80243796990000005</v>
      </c>
      <c r="AP15" s="107">
        <v>9.5770957279999998</v>
      </c>
      <c r="AQ15" s="105">
        <v>9.3000795141000001</v>
      </c>
      <c r="AR15" s="105">
        <v>9.8623632673999992</v>
      </c>
      <c r="AS15" s="105">
        <v>1.0128007043</v>
      </c>
      <c r="AT15" s="105">
        <v>0.91674828939999997</v>
      </c>
      <c r="AU15" s="105">
        <v>1.1189170229000001</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t="s">
        <v>28</v>
      </c>
      <c r="BN15" s="104" t="s">
        <v>28</v>
      </c>
      <c r="BO15" s="104" t="s">
        <v>28</v>
      </c>
      <c r="BP15" s="104" t="s">
        <v>28</v>
      </c>
      <c r="BQ15" s="104" t="s">
        <v>28</v>
      </c>
      <c r="BR15" s="105" t="s">
        <v>28</v>
      </c>
      <c r="BS15" s="105" t="s">
        <v>28</v>
      </c>
      <c r="BT15" s="105" t="s">
        <v>28</v>
      </c>
      <c r="BU15" s="105" t="s">
        <v>28</v>
      </c>
      <c r="BV15" s="114" t="s">
        <v>28</v>
      </c>
      <c r="BW15" s="115">
        <v>3934</v>
      </c>
      <c r="BX15" s="115">
        <v>4102</v>
      </c>
      <c r="BY15" s="115">
        <v>4459</v>
      </c>
    </row>
    <row r="16" spans="1:77" x14ac:dyDescent="0.3">
      <c r="A16" t="s">
        <v>35</v>
      </c>
      <c r="B16" s="104">
        <v>3386</v>
      </c>
      <c r="C16" s="104">
        <v>38153</v>
      </c>
      <c r="D16" s="116">
        <v>10.229603163</v>
      </c>
      <c r="E16" s="105">
        <v>9.1954821256999999</v>
      </c>
      <c r="F16" s="105">
        <v>11.380021128999999</v>
      </c>
      <c r="G16" s="105">
        <v>0.3770651404</v>
      </c>
      <c r="H16" s="107">
        <v>8.8747935941999998</v>
      </c>
      <c r="I16" s="105">
        <v>8.5808463872999994</v>
      </c>
      <c r="J16" s="105">
        <v>9.1788103160999999</v>
      </c>
      <c r="K16" s="105">
        <v>0.95310466419999995</v>
      </c>
      <c r="L16" s="105">
        <v>0.85675433970000003</v>
      </c>
      <c r="M16" s="105">
        <v>1.060290516</v>
      </c>
      <c r="N16" s="105" t="s">
        <v>28</v>
      </c>
      <c r="O16" s="104" t="s">
        <v>28</v>
      </c>
      <c r="P16" s="104" t="s">
        <v>28</v>
      </c>
      <c r="Q16" s="104" t="s">
        <v>28</v>
      </c>
      <c r="R16" s="104" t="s">
        <v>28</v>
      </c>
      <c r="S16" s="104">
        <v>4061</v>
      </c>
      <c r="T16" s="104">
        <v>46105</v>
      </c>
      <c r="U16" s="116">
        <v>9.6966724518999996</v>
      </c>
      <c r="V16" s="105">
        <v>8.7524070765000008</v>
      </c>
      <c r="W16" s="105">
        <v>10.742811185000001</v>
      </c>
      <c r="X16" s="105">
        <v>0.1540981907</v>
      </c>
      <c r="Y16" s="107">
        <v>8.8081552977000008</v>
      </c>
      <c r="Z16" s="105">
        <v>8.5413741912999992</v>
      </c>
      <c r="AA16" s="105">
        <v>9.0832690395999993</v>
      </c>
      <c r="AB16" s="105">
        <v>0.92820719709999999</v>
      </c>
      <c r="AC16" s="105">
        <v>0.83781805359999995</v>
      </c>
      <c r="AD16" s="105">
        <v>1.0283480966</v>
      </c>
      <c r="AE16" s="104" t="s">
        <v>28</v>
      </c>
      <c r="AF16" s="104" t="s">
        <v>28</v>
      </c>
      <c r="AG16" s="104" t="s">
        <v>28</v>
      </c>
      <c r="AH16" s="104" t="s">
        <v>28</v>
      </c>
      <c r="AI16" s="104" t="s">
        <v>28</v>
      </c>
      <c r="AJ16" s="104">
        <v>4370</v>
      </c>
      <c r="AK16" s="104">
        <v>49296</v>
      </c>
      <c r="AL16" s="116">
        <v>10.189071461999999</v>
      </c>
      <c r="AM16" s="105">
        <v>9.2231589438999997</v>
      </c>
      <c r="AN16" s="105">
        <v>11.256140969</v>
      </c>
      <c r="AO16" s="105">
        <v>0.69250769590000005</v>
      </c>
      <c r="AP16" s="107">
        <v>8.8648166180000008</v>
      </c>
      <c r="AQ16" s="105">
        <v>8.6058433862000001</v>
      </c>
      <c r="AR16" s="105">
        <v>9.1315830587000004</v>
      </c>
      <c r="AS16" s="105">
        <v>0.98010504750000005</v>
      </c>
      <c r="AT16" s="105">
        <v>0.88719219110000003</v>
      </c>
      <c r="AU16" s="105">
        <v>1.0827483761000001</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t="s">
        <v>28</v>
      </c>
      <c r="BN16" s="104" t="s">
        <v>28</v>
      </c>
      <c r="BO16" s="104" t="s">
        <v>28</v>
      </c>
      <c r="BP16" s="104" t="s">
        <v>28</v>
      </c>
      <c r="BQ16" s="104" t="s">
        <v>28</v>
      </c>
      <c r="BR16" s="105" t="s">
        <v>28</v>
      </c>
      <c r="BS16" s="105" t="s">
        <v>28</v>
      </c>
      <c r="BT16" s="105" t="s">
        <v>28</v>
      </c>
      <c r="BU16" s="105" t="s">
        <v>28</v>
      </c>
      <c r="BV16" s="114" t="s">
        <v>28</v>
      </c>
      <c r="BW16" s="115">
        <v>3386</v>
      </c>
      <c r="BX16" s="115">
        <v>4061</v>
      </c>
      <c r="BY16" s="115">
        <v>4370</v>
      </c>
    </row>
    <row r="17" spans="1:77" x14ac:dyDescent="0.3">
      <c r="A17" t="s">
        <v>36</v>
      </c>
      <c r="B17" s="104">
        <v>2579</v>
      </c>
      <c r="C17" s="104">
        <v>39513</v>
      </c>
      <c r="D17" s="116">
        <v>9.0264426493999999</v>
      </c>
      <c r="E17" s="105">
        <v>8.0972973915999997</v>
      </c>
      <c r="F17" s="105">
        <v>10.062205074</v>
      </c>
      <c r="G17" s="105">
        <v>1.7824529E-3</v>
      </c>
      <c r="H17" s="107">
        <v>6.5269658087</v>
      </c>
      <c r="I17" s="105">
        <v>6.2798616356999997</v>
      </c>
      <c r="J17" s="105">
        <v>6.7837932010999999</v>
      </c>
      <c r="K17" s="105">
        <v>0.84100472449999997</v>
      </c>
      <c r="L17" s="105">
        <v>0.75443512209999997</v>
      </c>
      <c r="M17" s="105">
        <v>0.93750797910000006</v>
      </c>
      <c r="N17" s="105" t="s">
        <v>28</v>
      </c>
      <c r="O17" s="104" t="s">
        <v>28</v>
      </c>
      <c r="P17" s="104" t="s">
        <v>28</v>
      </c>
      <c r="Q17" s="104" t="s">
        <v>28</v>
      </c>
      <c r="R17" s="104" t="s">
        <v>28</v>
      </c>
      <c r="S17" s="104">
        <v>3997</v>
      </c>
      <c r="T17" s="104">
        <v>46482</v>
      </c>
      <c r="U17" s="116">
        <v>9.8810729188999993</v>
      </c>
      <c r="V17" s="105">
        <v>8.9111638717999995</v>
      </c>
      <c r="W17" s="105">
        <v>10.956548823</v>
      </c>
      <c r="X17" s="105">
        <v>0.29099687089999998</v>
      </c>
      <c r="Y17" s="107">
        <v>8.5990275805999996</v>
      </c>
      <c r="Z17" s="105">
        <v>8.3365356929000001</v>
      </c>
      <c r="AA17" s="105">
        <v>8.8697845311000005</v>
      </c>
      <c r="AB17" s="105">
        <v>0.94585880300000003</v>
      </c>
      <c r="AC17" s="105">
        <v>0.85301493699999997</v>
      </c>
      <c r="AD17" s="105">
        <v>1.0488079826000001</v>
      </c>
      <c r="AE17" s="104" t="s">
        <v>28</v>
      </c>
      <c r="AF17" s="104" t="s">
        <v>28</v>
      </c>
      <c r="AG17" s="104" t="s">
        <v>28</v>
      </c>
      <c r="AH17" s="104" t="s">
        <v>28</v>
      </c>
      <c r="AI17" s="104" t="s">
        <v>28</v>
      </c>
      <c r="AJ17" s="104">
        <v>4312</v>
      </c>
      <c r="AK17" s="104">
        <v>50937</v>
      </c>
      <c r="AL17" s="116">
        <v>9.6951351690000003</v>
      </c>
      <c r="AM17" s="105">
        <v>8.7784640856999996</v>
      </c>
      <c r="AN17" s="105">
        <v>10.707527539000001</v>
      </c>
      <c r="AO17" s="105">
        <v>0.16847311509999999</v>
      </c>
      <c r="AP17" s="107">
        <v>8.4653591691999992</v>
      </c>
      <c r="AQ17" s="105">
        <v>8.2164224788000002</v>
      </c>
      <c r="AR17" s="105">
        <v>8.7218380078000006</v>
      </c>
      <c r="AS17" s="105">
        <v>0.93259243020000004</v>
      </c>
      <c r="AT17" s="105">
        <v>0.84441619560000003</v>
      </c>
      <c r="AU17" s="105">
        <v>1.0299762669000001</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t="s">
        <v>28</v>
      </c>
      <c r="BM17" s="104" t="s">
        <v>28</v>
      </c>
      <c r="BN17" s="104" t="s">
        <v>28</v>
      </c>
      <c r="BO17" s="104" t="s">
        <v>28</v>
      </c>
      <c r="BP17" s="104" t="s">
        <v>28</v>
      </c>
      <c r="BQ17" s="104" t="s">
        <v>28</v>
      </c>
      <c r="BR17" s="105" t="s">
        <v>28</v>
      </c>
      <c r="BS17" s="105" t="s">
        <v>28</v>
      </c>
      <c r="BT17" s="105" t="s">
        <v>28</v>
      </c>
      <c r="BU17" s="105" t="s">
        <v>28</v>
      </c>
      <c r="BV17" s="114">
        <v>1</v>
      </c>
      <c r="BW17" s="115">
        <v>2579</v>
      </c>
      <c r="BX17" s="115">
        <v>3997</v>
      </c>
      <c r="BY17" s="115">
        <v>4312</v>
      </c>
    </row>
    <row r="18" spans="1:77" x14ac:dyDescent="0.3">
      <c r="A18" t="s">
        <v>44</v>
      </c>
      <c r="B18" s="104">
        <v>2757</v>
      </c>
      <c r="C18" s="104">
        <v>39912</v>
      </c>
      <c r="D18" s="116">
        <v>9.1262051077000006</v>
      </c>
      <c r="E18" s="105">
        <v>8.1959521028999998</v>
      </c>
      <c r="F18" s="105">
        <v>10.162043240999999</v>
      </c>
      <c r="G18" s="105">
        <v>3.1126271999999998E-3</v>
      </c>
      <c r="H18" s="107">
        <v>6.9076969332999996</v>
      </c>
      <c r="I18" s="105">
        <v>6.6546024856999999</v>
      </c>
      <c r="J18" s="105">
        <v>7.1704173201000003</v>
      </c>
      <c r="K18" s="105">
        <v>0.85029971500000001</v>
      </c>
      <c r="L18" s="105">
        <v>0.76362690239999997</v>
      </c>
      <c r="M18" s="105">
        <v>0.94681002339999998</v>
      </c>
      <c r="N18" s="105" t="s">
        <v>28</v>
      </c>
      <c r="O18" s="104" t="s">
        <v>28</v>
      </c>
      <c r="P18" s="104" t="s">
        <v>28</v>
      </c>
      <c r="Q18" s="104" t="s">
        <v>28</v>
      </c>
      <c r="R18" s="104" t="s">
        <v>28</v>
      </c>
      <c r="S18" s="104">
        <v>3222</v>
      </c>
      <c r="T18" s="104">
        <v>45890</v>
      </c>
      <c r="U18" s="116">
        <v>9.6430331823</v>
      </c>
      <c r="V18" s="105">
        <v>8.6868165397000006</v>
      </c>
      <c r="W18" s="105">
        <v>10.704507057000001</v>
      </c>
      <c r="X18" s="105">
        <v>0.1330047416</v>
      </c>
      <c r="Y18" s="107">
        <v>7.0211375027000003</v>
      </c>
      <c r="Z18" s="105">
        <v>6.7828416544000003</v>
      </c>
      <c r="AA18" s="105">
        <v>7.2678051977999996</v>
      </c>
      <c r="AB18" s="105">
        <v>0.92307261549999997</v>
      </c>
      <c r="AC18" s="105">
        <v>0.83153944530000001</v>
      </c>
      <c r="AD18" s="105">
        <v>1.0246814607000001</v>
      </c>
      <c r="AE18" s="104" t="s">
        <v>28</v>
      </c>
      <c r="AF18" s="104" t="s">
        <v>28</v>
      </c>
      <c r="AG18" s="104" t="s">
        <v>28</v>
      </c>
      <c r="AH18" s="104" t="s">
        <v>28</v>
      </c>
      <c r="AI18" s="104" t="s">
        <v>28</v>
      </c>
      <c r="AJ18" s="104">
        <v>3842</v>
      </c>
      <c r="AK18" s="104">
        <v>50926</v>
      </c>
      <c r="AL18" s="116">
        <v>9.0275924207999996</v>
      </c>
      <c r="AM18" s="105">
        <v>8.1627608092999999</v>
      </c>
      <c r="AN18" s="105">
        <v>9.9840515752000005</v>
      </c>
      <c r="AO18" s="105">
        <v>6.0199451000000001E-3</v>
      </c>
      <c r="AP18" s="107">
        <v>7.5442799355999997</v>
      </c>
      <c r="AQ18" s="105">
        <v>7.3094578270000001</v>
      </c>
      <c r="AR18" s="105">
        <v>7.7866458899</v>
      </c>
      <c r="AS18" s="105">
        <v>0.86838029670000005</v>
      </c>
      <c r="AT18" s="105">
        <v>0.7851905938</v>
      </c>
      <c r="AU18" s="105">
        <v>0.96038381719999999</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t="s">
        <v>28</v>
      </c>
      <c r="BM18" s="104">
        <v>3</v>
      </c>
      <c r="BN18" s="104" t="s">
        <v>28</v>
      </c>
      <c r="BO18" s="104" t="s">
        <v>28</v>
      </c>
      <c r="BP18" s="104" t="s">
        <v>28</v>
      </c>
      <c r="BQ18" s="104" t="s">
        <v>28</v>
      </c>
      <c r="BR18" s="105" t="s">
        <v>28</v>
      </c>
      <c r="BS18" s="105" t="s">
        <v>28</v>
      </c>
      <c r="BT18" s="105" t="s">
        <v>28</v>
      </c>
      <c r="BU18" s="105" t="s">
        <v>28</v>
      </c>
      <c r="BV18" s="114" t="s">
        <v>450</v>
      </c>
      <c r="BW18" s="115">
        <v>2757</v>
      </c>
      <c r="BX18" s="115">
        <v>3222</v>
      </c>
      <c r="BY18" s="115">
        <v>3842</v>
      </c>
    </row>
    <row r="19" spans="1:77" x14ac:dyDescent="0.3">
      <c r="A19" t="s">
        <v>45</v>
      </c>
      <c r="B19" s="104">
        <v>33644</v>
      </c>
      <c r="C19" s="104">
        <v>320468</v>
      </c>
      <c r="D19" s="116">
        <v>10.732927397999999</v>
      </c>
      <c r="E19" s="105">
        <v>9.760778771</v>
      </c>
      <c r="F19" s="105">
        <v>11.801899543999999</v>
      </c>
      <c r="G19" s="105" t="s">
        <v>28</v>
      </c>
      <c r="H19" s="107">
        <v>10.498396096</v>
      </c>
      <c r="I19" s="105">
        <v>10.386812854</v>
      </c>
      <c r="J19" s="105">
        <v>10.611178052</v>
      </c>
      <c r="K19" s="105" t="s">
        <v>28</v>
      </c>
      <c r="L19" s="105" t="s">
        <v>28</v>
      </c>
      <c r="M19" s="105" t="s">
        <v>28</v>
      </c>
      <c r="N19" s="105" t="s">
        <v>28</v>
      </c>
      <c r="O19" s="104" t="s">
        <v>28</v>
      </c>
      <c r="P19" s="104" t="s">
        <v>28</v>
      </c>
      <c r="Q19" s="104" t="s">
        <v>28</v>
      </c>
      <c r="R19" s="104" t="s">
        <v>28</v>
      </c>
      <c r="S19" s="104">
        <v>36879</v>
      </c>
      <c r="T19" s="104">
        <v>363748</v>
      </c>
      <c r="U19" s="116">
        <v>10.446668031</v>
      </c>
      <c r="V19" s="105">
        <v>9.5119614995999999</v>
      </c>
      <c r="W19" s="105">
        <v>11.47322484</v>
      </c>
      <c r="X19" s="105" t="s">
        <v>28</v>
      </c>
      <c r="Y19" s="107">
        <v>10.138612446</v>
      </c>
      <c r="Z19" s="105">
        <v>10.035663309</v>
      </c>
      <c r="AA19" s="105">
        <v>10.242617668999999</v>
      </c>
      <c r="AB19" s="105" t="s">
        <v>28</v>
      </c>
      <c r="AC19" s="105" t="s">
        <v>28</v>
      </c>
      <c r="AD19" s="105" t="s">
        <v>28</v>
      </c>
      <c r="AE19" s="104" t="s">
        <v>28</v>
      </c>
      <c r="AF19" s="104" t="s">
        <v>28</v>
      </c>
      <c r="AG19" s="104" t="s">
        <v>28</v>
      </c>
      <c r="AH19" s="104" t="s">
        <v>28</v>
      </c>
      <c r="AI19" s="104" t="s">
        <v>28</v>
      </c>
      <c r="AJ19" s="104">
        <v>42327</v>
      </c>
      <c r="AK19" s="104">
        <v>407151</v>
      </c>
      <c r="AL19" s="116">
        <v>10.395897345</v>
      </c>
      <c r="AM19" s="105">
        <v>10.297329721000001</v>
      </c>
      <c r="AN19" s="105">
        <v>10.495408474</v>
      </c>
      <c r="AO19" s="105" t="s">
        <v>28</v>
      </c>
      <c r="AP19" s="107">
        <v>10.395897345</v>
      </c>
      <c r="AQ19" s="105">
        <v>10.297329721000001</v>
      </c>
      <c r="AR19" s="105">
        <v>10.495408474</v>
      </c>
      <c r="AS19" s="105" t="s">
        <v>28</v>
      </c>
      <c r="AT19" s="105" t="s">
        <v>28</v>
      </c>
      <c r="AU19" s="105"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5" t="s">
        <v>28</v>
      </c>
      <c r="BS19" s="105" t="s">
        <v>28</v>
      </c>
      <c r="BT19" s="105" t="s">
        <v>28</v>
      </c>
      <c r="BU19" s="105" t="s">
        <v>28</v>
      </c>
      <c r="BV19" s="114" t="s">
        <v>28</v>
      </c>
      <c r="BW19" s="115">
        <v>33644</v>
      </c>
      <c r="BX19" s="115">
        <v>36879</v>
      </c>
      <c r="BY19" s="115">
        <v>42327</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465</v>
      </c>
      <c r="B1" s="61"/>
      <c r="C1" s="61"/>
      <c r="D1" s="61"/>
      <c r="E1" s="61"/>
      <c r="F1" s="61"/>
      <c r="G1" s="61"/>
      <c r="H1" s="61"/>
      <c r="I1" s="61"/>
      <c r="J1" s="61"/>
      <c r="K1" s="61"/>
      <c r="L1" s="61"/>
    </row>
    <row r="2" spans="1:16" s="62" customFormat="1" ht="18.899999999999999" customHeight="1" x14ac:dyDescent="0.3">
      <c r="A2" s="1" t="s">
        <v>452</v>
      </c>
      <c r="B2" s="63"/>
      <c r="C2" s="63"/>
      <c r="D2" s="63"/>
      <c r="E2" s="63"/>
      <c r="F2" s="63"/>
      <c r="G2" s="63"/>
      <c r="H2" s="63"/>
      <c r="I2" s="63"/>
      <c r="J2" s="63"/>
      <c r="K2" s="61"/>
      <c r="L2" s="61"/>
    </row>
    <row r="3" spans="1:16" s="66" customFormat="1" ht="54" customHeight="1" x14ac:dyDescent="0.3">
      <c r="A3" s="103" t="s">
        <v>455</v>
      </c>
      <c r="B3" s="64" t="s">
        <v>433</v>
      </c>
      <c r="C3" s="64" t="s">
        <v>436</v>
      </c>
      <c r="D3" s="64" t="s">
        <v>437</v>
      </c>
      <c r="E3" s="64" t="s">
        <v>434</v>
      </c>
      <c r="F3" s="64" t="s">
        <v>438</v>
      </c>
      <c r="G3" s="64" t="s">
        <v>439</v>
      </c>
      <c r="H3" s="64" t="s">
        <v>435</v>
      </c>
      <c r="I3" s="64" t="s">
        <v>461</v>
      </c>
      <c r="J3" s="64" t="s">
        <v>440</v>
      </c>
      <c r="O3" s="67"/>
      <c r="P3" s="67"/>
    </row>
    <row r="4" spans="1:16" s="62" customFormat="1" ht="18.899999999999999" customHeight="1" x14ac:dyDescent="0.3">
      <c r="A4" s="83" t="s">
        <v>285</v>
      </c>
      <c r="B4" s="69">
        <v>1791</v>
      </c>
      <c r="C4" s="70">
        <v>9.6212731668</v>
      </c>
      <c r="D4" s="70">
        <v>10.571059973000001</v>
      </c>
      <c r="E4" s="69">
        <v>2222</v>
      </c>
      <c r="F4" s="70">
        <v>9.9565353765999998</v>
      </c>
      <c r="G4" s="70">
        <v>10.826458333</v>
      </c>
      <c r="H4" s="69">
        <v>2568</v>
      </c>
      <c r="I4" s="70">
        <v>9.9269395801999991</v>
      </c>
      <c r="J4" s="84">
        <v>10.400747399</v>
      </c>
    </row>
    <row r="5" spans="1:16" s="62" customFormat="1" ht="18.899999999999999" customHeight="1" x14ac:dyDescent="0.3">
      <c r="A5" s="83" t="s">
        <v>286</v>
      </c>
      <c r="B5" s="69">
        <v>1328</v>
      </c>
      <c r="C5" s="70">
        <v>11.144679422999999</v>
      </c>
      <c r="D5" s="70">
        <v>11.527484476</v>
      </c>
      <c r="E5" s="69">
        <v>1507</v>
      </c>
      <c r="F5" s="70">
        <v>11.309568479999999</v>
      </c>
      <c r="G5" s="70">
        <v>11.332576929</v>
      </c>
      <c r="H5" s="69">
        <v>1845</v>
      </c>
      <c r="I5" s="70">
        <v>12.656925293</v>
      </c>
      <c r="J5" s="84">
        <v>12.017796045000001</v>
      </c>
    </row>
    <row r="6" spans="1:16" s="62" customFormat="1" ht="18.899999999999999" customHeight="1" x14ac:dyDescent="0.3">
      <c r="A6" s="83" t="s">
        <v>287</v>
      </c>
      <c r="B6" s="69">
        <v>1534</v>
      </c>
      <c r="C6" s="70">
        <v>10.483870968</v>
      </c>
      <c r="D6" s="70">
        <v>12.180365526999999</v>
      </c>
      <c r="E6" s="69">
        <v>1778</v>
      </c>
      <c r="F6" s="70">
        <v>10.369765543</v>
      </c>
      <c r="G6" s="70">
        <v>11.961688785</v>
      </c>
      <c r="H6" s="69">
        <v>2082</v>
      </c>
      <c r="I6" s="70">
        <v>10.471783522999999</v>
      </c>
      <c r="J6" s="84">
        <v>12.134595997</v>
      </c>
    </row>
    <row r="7" spans="1:16" s="62" customFormat="1" ht="18.899999999999999" customHeight="1" x14ac:dyDescent="0.3">
      <c r="A7" s="83" t="s">
        <v>288</v>
      </c>
      <c r="B7" s="69">
        <v>1938</v>
      </c>
      <c r="C7" s="70">
        <v>10.470581878999999</v>
      </c>
      <c r="D7" s="70">
        <v>11.213590809999999</v>
      </c>
      <c r="E7" s="69">
        <v>2294</v>
      </c>
      <c r="F7" s="70">
        <v>10.509437419999999</v>
      </c>
      <c r="G7" s="70">
        <v>11.454441914</v>
      </c>
      <c r="H7" s="69">
        <v>2615</v>
      </c>
      <c r="I7" s="70">
        <v>10.724685232000001</v>
      </c>
      <c r="J7" s="84">
        <v>11.219222133000001</v>
      </c>
    </row>
    <row r="8" spans="1:16" s="62" customFormat="1" ht="18.899999999999999" customHeight="1" x14ac:dyDescent="0.3">
      <c r="A8" s="83" t="s">
        <v>289</v>
      </c>
      <c r="B8" s="69">
        <v>652</v>
      </c>
      <c r="C8" s="70">
        <v>8.1459270364999998</v>
      </c>
      <c r="D8" s="70">
        <v>11.576316232</v>
      </c>
      <c r="E8" s="69">
        <v>788</v>
      </c>
      <c r="F8" s="70">
        <v>8.1674958541000002</v>
      </c>
      <c r="G8" s="70">
        <v>10.891311405</v>
      </c>
      <c r="H8" s="69">
        <v>962</v>
      </c>
      <c r="I8" s="70">
        <v>8.6658859562000004</v>
      </c>
      <c r="J8" s="84">
        <v>11.443470960000001</v>
      </c>
    </row>
    <row r="9" spans="1:16" s="62" customFormat="1" ht="18.899999999999999" customHeight="1" x14ac:dyDescent="0.3">
      <c r="A9" s="83" t="s">
        <v>290</v>
      </c>
      <c r="B9" s="69">
        <v>1993</v>
      </c>
      <c r="C9" s="70">
        <v>11.016527555</v>
      </c>
      <c r="D9" s="70">
        <v>11.870851951000001</v>
      </c>
      <c r="E9" s="69">
        <v>2214</v>
      </c>
      <c r="F9" s="70">
        <v>10.751226145</v>
      </c>
      <c r="G9" s="70">
        <v>11.508081931</v>
      </c>
      <c r="H9" s="69">
        <v>2588</v>
      </c>
      <c r="I9" s="70">
        <v>11.146044187999999</v>
      </c>
      <c r="J9" s="84">
        <v>11.609285077999999</v>
      </c>
    </row>
    <row r="10" spans="1:16" s="62" customFormat="1" ht="18.899999999999999" customHeight="1" x14ac:dyDescent="0.3">
      <c r="A10" s="83" t="s">
        <v>291</v>
      </c>
      <c r="B10" s="69">
        <v>2259</v>
      </c>
      <c r="C10" s="70">
        <v>13.734192607000001</v>
      </c>
      <c r="D10" s="70">
        <v>12.440418960000001</v>
      </c>
      <c r="E10" s="69">
        <v>2338</v>
      </c>
      <c r="F10" s="70">
        <v>13.421354765</v>
      </c>
      <c r="G10" s="70">
        <v>12.676382132000001</v>
      </c>
      <c r="H10" s="69">
        <v>2433</v>
      </c>
      <c r="I10" s="70">
        <v>12.813355804</v>
      </c>
      <c r="J10" s="84">
        <v>12.650760031000001</v>
      </c>
    </row>
    <row r="11" spans="1:16" s="62" customFormat="1" ht="18.899999999999999" customHeight="1" x14ac:dyDescent="0.3">
      <c r="A11" s="83" t="s">
        <v>292</v>
      </c>
      <c r="B11" s="69">
        <v>2978</v>
      </c>
      <c r="C11" s="70">
        <v>10.966268964999999</v>
      </c>
      <c r="D11" s="70">
        <v>11.228484241</v>
      </c>
      <c r="E11" s="69">
        <v>3263</v>
      </c>
      <c r="F11" s="70">
        <v>10.792485280999999</v>
      </c>
      <c r="G11" s="70">
        <v>11.16004407</v>
      </c>
      <c r="H11" s="69">
        <v>3591</v>
      </c>
      <c r="I11" s="70">
        <v>10.708534622</v>
      </c>
      <c r="J11" s="84">
        <v>10.945210559</v>
      </c>
    </row>
    <row r="12" spans="1:16" s="62" customFormat="1" ht="18.899999999999999" customHeight="1" x14ac:dyDescent="0.3">
      <c r="A12" s="83" t="s">
        <v>293</v>
      </c>
      <c r="B12" s="69">
        <v>498</v>
      </c>
      <c r="C12" s="70">
        <v>7.3009822606999997</v>
      </c>
      <c r="D12" s="70">
        <v>9.5681127050000008</v>
      </c>
      <c r="E12" s="69">
        <v>565</v>
      </c>
      <c r="F12" s="70">
        <v>7.0186335403999998</v>
      </c>
      <c r="G12" s="70">
        <v>9.2236223041999992</v>
      </c>
      <c r="H12" s="69">
        <v>632</v>
      </c>
      <c r="I12" s="70">
        <v>6.7377398720999997</v>
      </c>
      <c r="J12" s="84">
        <v>8.2599661314000006</v>
      </c>
    </row>
    <row r="13" spans="1:16" s="62" customFormat="1" ht="18.899999999999999" customHeight="1" x14ac:dyDescent="0.3">
      <c r="A13" s="83" t="s">
        <v>294</v>
      </c>
      <c r="B13" s="69">
        <v>2332</v>
      </c>
      <c r="C13" s="70">
        <v>12.483271773</v>
      </c>
      <c r="D13" s="70">
        <v>11.737436410999999</v>
      </c>
      <c r="E13" s="69">
        <v>2540</v>
      </c>
      <c r="F13" s="70">
        <v>12.682878114999999</v>
      </c>
      <c r="G13" s="70">
        <v>12.303587553</v>
      </c>
      <c r="H13" s="69">
        <v>2939</v>
      </c>
      <c r="I13" s="70">
        <v>13.611522786</v>
      </c>
      <c r="J13" s="84">
        <v>13.731018717</v>
      </c>
    </row>
    <row r="14" spans="1:16" s="62" customFormat="1" ht="18.899999999999999" customHeight="1" x14ac:dyDescent="0.3">
      <c r="A14" s="83" t="s">
        <v>295</v>
      </c>
      <c r="B14" s="69">
        <v>1797</v>
      </c>
      <c r="C14" s="70">
        <v>11.816926414999999</v>
      </c>
      <c r="D14" s="70">
        <v>12.592501057</v>
      </c>
      <c r="E14" s="69">
        <v>1837</v>
      </c>
      <c r="F14" s="70">
        <v>10.935174713</v>
      </c>
      <c r="G14" s="70">
        <v>12.774104704000001</v>
      </c>
      <c r="H14" s="69">
        <v>2173</v>
      </c>
      <c r="I14" s="70">
        <v>11.944154344999999</v>
      </c>
      <c r="J14" s="84">
        <v>14.344930695</v>
      </c>
    </row>
    <row r="15" spans="1:16" s="62" customFormat="1" ht="18.899999999999999" customHeight="1" x14ac:dyDescent="0.3">
      <c r="A15" s="83" t="s">
        <v>296</v>
      </c>
      <c r="B15" s="69">
        <v>1092</v>
      </c>
      <c r="C15" s="70">
        <v>12.470023981000001</v>
      </c>
      <c r="D15" s="70">
        <v>13.499215608</v>
      </c>
      <c r="E15" s="69">
        <v>1115</v>
      </c>
      <c r="F15" s="70">
        <v>11.311758141</v>
      </c>
      <c r="G15" s="70">
        <v>13.795903457</v>
      </c>
      <c r="H15" s="69">
        <v>1262</v>
      </c>
      <c r="I15" s="70">
        <v>11.302167294</v>
      </c>
      <c r="J15" s="84">
        <v>14.355641948000001</v>
      </c>
    </row>
    <row r="16" spans="1:16" s="62" customFormat="1" ht="18.899999999999999" customHeight="1" x14ac:dyDescent="0.3">
      <c r="A16" s="83" t="s">
        <v>297</v>
      </c>
      <c r="B16" s="69">
        <v>21273</v>
      </c>
      <c r="C16" s="70">
        <v>11.529706351</v>
      </c>
      <c r="D16" s="70">
        <v>11.626273861</v>
      </c>
      <c r="E16" s="69">
        <v>23383</v>
      </c>
      <c r="F16" s="70">
        <v>11.180762757</v>
      </c>
      <c r="G16" s="70">
        <v>11.604104923</v>
      </c>
      <c r="H16" s="69">
        <v>25975</v>
      </c>
      <c r="I16" s="70">
        <v>11.110303175</v>
      </c>
      <c r="J16" s="84">
        <v>11.803169057</v>
      </c>
    </row>
    <row r="17" spans="1:10" s="62" customFormat="1" ht="18.899999999999999" customHeight="1" x14ac:dyDescent="0.3">
      <c r="A17" s="83" t="s">
        <v>298</v>
      </c>
      <c r="B17" s="69">
        <v>10</v>
      </c>
      <c r="C17" s="70">
        <v>5.3191489362000004</v>
      </c>
      <c r="D17" s="70">
        <v>11.164394612000001</v>
      </c>
      <c r="E17" s="69">
        <v>7</v>
      </c>
      <c r="F17" s="70">
        <v>3.0434782609000002</v>
      </c>
      <c r="G17" s="70">
        <v>6.2311770269000002</v>
      </c>
      <c r="H17" s="69">
        <v>8</v>
      </c>
      <c r="I17" s="70">
        <v>3.3755274262000001</v>
      </c>
      <c r="J17" s="84">
        <v>6.4466442706000002</v>
      </c>
    </row>
    <row r="18" spans="1:10" s="62" customFormat="1" ht="18.899999999999999" customHeight="1" x14ac:dyDescent="0.3">
      <c r="A18" s="85" t="s">
        <v>169</v>
      </c>
      <c r="B18" s="86">
        <v>20202</v>
      </c>
      <c r="C18" s="87">
        <v>11.037836361</v>
      </c>
      <c r="D18" s="87">
        <v>11.133440919</v>
      </c>
      <c r="E18" s="86">
        <v>22468</v>
      </c>
      <c r="F18" s="87">
        <v>10.829308733</v>
      </c>
      <c r="G18" s="87">
        <v>10.998876482</v>
      </c>
      <c r="H18" s="86">
        <v>25698</v>
      </c>
      <c r="I18" s="87">
        <v>11.070950065</v>
      </c>
      <c r="J18" s="88">
        <v>10.860909802</v>
      </c>
    </row>
    <row r="19" spans="1:10" s="62" customFormat="1" ht="18.899999999999999" customHeight="1" x14ac:dyDescent="0.3">
      <c r="A19" s="89" t="s">
        <v>29</v>
      </c>
      <c r="B19" s="90">
        <v>33644</v>
      </c>
      <c r="C19" s="91">
        <v>10.498396096</v>
      </c>
      <c r="D19" s="91">
        <v>10.696579549999999</v>
      </c>
      <c r="E19" s="90">
        <v>36879</v>
      </c>
      <c r="F19" s="91">
        <v>10.138612446</v>
      </c>
      <c r="G19" s="91">
        <v>10.427251557</v>
      </c>
      <c r="H19" s="90">
        <v>42327</v>
      </c>
      <c r="I19" s="91">
        <v>10.395897345</v>
      </c>
      <c r="J19" s="92">
        <v>10.395897345</v>
      </c>
    </row>
    <row r="20" spans="1:10" ht="18.899999999999999" customHeight="1" x14ac:dyDescent="0.25">
      <c r="A20" s="77" t="s">
        <v>418</v>
      </c>
    </row>
    <row r="22" spans="1:10" ht="15.6" x14ac:dyDescent="0.3">
      <c r="A22" s="121" t="s">
        <v>459</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466</v>
      </c>
      <c r="B1" s="61"/>
      <c r="C1" s="61"/>
      <c r="D1" s="61"/>
      <c r="E1" s="61"/>
      <c r="F1" s="61"/>
      <c r="G1" s="61"/>
      <c r="H1" s="61"/>
      <c r="I1" s="61"/>
      <c r="J1" s="61"/>
      <c r="K1" s="61"/>
      <c r="L1" s="61"/>
    </row>
    <row r="2" spans="1:16" s="62" customFormat="1" ht="18.899999999999999" customHeight="1" x14ac:dyDescent="0.3">
      <c r="A2" s="1" t="s">
        <v>452</v>
      </c>
      <c r="B2" s="63"/>
      <c r="C2" s="63"/>
      <c r="D2" s="63"/>
      <c r="E2" s="63"/>
      <c r="F2" s="63"/>
      <c r="G2" s="63"/>
      <c r="H2" s="63"/>
      <c r="I2" s="63"/>
      <c r="J2" s="63"/>
      <c r="K2" s="61"/>
      <c r="L2" s="61"/>
    </row>
    <row r="3" spans="1:16" s="66" customFormat="1" ht="54" customHeight="1" x14ac:dyDescent="0.3">
      <c r="A3" s="103" t="s">
        <v>456</v>
      </c>
      <c r="B3" s="64" t="s">
        <v>433</v>
      </c>
      <c r="C3" s="64" t="s">
        <v>436</v>
      </c>
      <c r="D3" s="64" t="s">
        <v>437</v>
      </c>
      <c r="E3" s="64" t="s">
        <v>434</v>
      </c>
      <c r="F3" s="64" t="s">
        <v>438</v>
      </c>
      <c r="G3" s="64" t="s">
        <v>439</v>
      </c>
      <c r="H3" s="64" t="s">
        <v>435</v>
      </c>
      <c r="I3" s="64" t="s">
        <v>461</v>
      </c>
      <c r="J3" s="64" t="s">
        <v>440</v>
      </c>
      <c r="O3" s="67"/>
      <c r="P3" s="67"/>
    </row>
    <row r="4" spans="1:16" s="62" customFormat="1" ht="18.899999999999999" customHeight="1" x14ac:dyDescent="0.3">
      <c r="A4" s="83" t="s">
        <v>299</v>
      </c>
      <c r="B4" s="69">
        <v>699</v>
      </c>
      <c r="C4" s="70">
        <v>7.3462953231999997</v>
      </c>
      <c r="D4" s="70">
        <v>10.510744583999999</v>
      </c>
      <c r="E4" s="69">
        <v>908</v>
      </c>
      <c r="F4" s="70">
        <v>7.7567059627999999</v>
      </c>
      <c r="G4" s="70">
        <v>10.245293718999999</v>
      </c>
      <c r="H4" s="69">
        <v>1117</v>
      </c>
      <c r="I4" s="70">
        <v>8.0319263680000006</v>
      </c>
      <c r="J4" s="84">
        <v>10.295041141</v>
      </c>
    </row>
    <row r="5" spans="1:16" s="62" customFormat="1" ht="18.899999999999999" customHeight="1" x14ac:dyDescent="0.3">
      <c r="A5" s="83" t="s">
        <v>300</v>
      </c>
      <c r="B5" s="69">
        <v>1092</v>
      </c>
      <c r="C5" s="70">
        <v>12</v>
      </c>
      <c r="D5" s="70">
        <v>10.915770616</v>
      </c>
      <c r="E5" s="69">
        <v>1314</v>
      </c>
      <c r="F5" s="70">
        <v>12.383375742</v>
      </c>
      <c r="G5" s="70">
        <v>11.335821384000001</v>
      </c>
      <c r="H5" s="69">
        <v>1451</v>
      </c>
      <c r="I5" s="70">
        <v>12.130078581999999</v>
      </c>
      <c r="J5" s="84">
        <v>10.806222398999999</v>
      </c>
    </row>
    <row r="6" spans="1:16" s="62" customFormat="1" ht="18.899999999999999" customHeight="1" x14ac:dyDescent="0.3">
      <c r="A6" s="83" t="s">
        <v>286</v>
      </c>
      <c r="B6" s="69">
        <v>1328</v>
      </c>
      <c r="C6" s="70">
        <v>11.144679422999999</v>
      </c>
      <c r="D6" s="70">
        <v>11.520626352000001</v>
      </c>
      <c r="E6" s="69">
        <v>1507</v>
      </c>
      <c r="F6" s="70">
        <v>11.309568479999999</v>
      </c>
      <c r="G6" s="70">
        <v>11.318830054999999</v>
      </c>
      <c r="H6" s="69">
        <v>1845</v>
      </c>
      <c r="I6" s="70">
        <v>12.656925293</v>
      </c>
      <c r="J6" s="84">
        <v>12.002356617</v>
      </c>
    </row>
    <row r="7" spans="1:16" s="62" customFormat="1" ht="18.899999999999999" customHeight="1" x14ac:dyDescent="0.3">
      <c r="A7" s="83" t="s">
        <v>301</v>
      </c>
      <c r="B7" s="69">
        <v>763</v>
      </c>
      <c r="C7" s="70">
        <v>7.6567987958000003</v>
      </c>
      <c r="D7" s="70">
        <v>10.857355179000001</v>
      </c>
      <c r="E7" s="69">
        <v>969</v>
      </c>
      <c r="F7" s="70">
        <v>8.0952380951999992</v>
      </c>
      <c r="G7" s="70">
        <v>11.083223223999999</v>
      </c>
      <c r="H7" s="69">
        <v>1150</v>
      </c>
      <c r="I7" s="70">
        <v>7.9750346740999998</v>
      </c>
      <c r="J7" s="84">
        <v>10.49768504</v>
      </c>
    </row>
    <row r="8" spans="1:16" s="62" customFormat="1" ht="18.899999999999999" customHeight="1" x14ac:dyDescent="0.3">
      <c r="A8" s="83" t="s">
        <v>302</v>
      </c>
      <c r="B8" s="69">
        <v>771</v>
      </c>
      <c r="C8" s="70">
        <v>16.520248553999998</v>
      </c>
      <c r="D8" s="70">
        <v>14.33417416</v>
      </c>
      <c r="E8" s="69">
        <v>809</v>
      </c>
      <c r="F8" s="70">
        <v>15.629829985000001</v>
      </c>
      <c r="G8" s="70">
        <v>13.947489934</v>
      </c>
      <c r="H8" s="69">
        <v>932</v>
      </c>
      <c r="I8" s="70">
        <v>17.063346759000002</v>
      </c>
      <c r="J8" s="84">
        <v>15.650298531000001</v>
      </c>
    </row>
    <row r="9" spans="1:16" s="62" customFormat="1" ht="18.899999999999999" customHeight="1" x14ac:dyDescent="0.3">
      <c r="A9" s="83" t="s">
        <v>303</v>
      </c>
      <c r="B9" s="69">
        <v>1088</v>
      </c>
      <c r="C9" s="70">
        <v>10.434449026999999</v>
      </c>
      <c r="D9" s="70">
        <v>11.392449106000001</v>
      </c>
      <c r="E9" s="69">
        <v>1462</v>
      </c>
      <c r="F9" s="70">
        <v>10.954593137</v>
      </c>
      <c r="G9" s="70">
        <v>11.691189077000001</v>
      </c>
      <c r="H9" s="69">
        <v>1681</v>
      </c>
      <c r="I9" s="70">
        <v>10.875331565</v>
      </c>
      <c r="J9" s="84">
        <v>10.912963859</v>
      </c>
    </row>
    <row r="10" spans="1:16" s="62" customFormat="1" ht="18.899999999999999" customHeight="1" x14ac:dyDescent="0.3">
      <c r="A10" s="83" t="s">
        <v>304</v>
      </c>
      <c r="B10" s="69">
        <v>850</v>
      </c>
      <c r="C10" s="70">
        <v>10.517198713000001</v>
      </c>
      <c r="D10" s="70">
        <v>11.453168734</v>
      </c>
      <c r="E10" s="69">
        <v>832</v>
      </c>
      <c r="F10" s="70">
        <v>9.8090073096000001</v>
      </c>
      <c r="G10" s="70">
        <v>11.387964321</v>
      </c>
      <c r="H10" s="69">
        <v>934</v>
      </c>
      <c r="I10" s="70">
        <v>10.463813578</v>
      </c>
      <c r="J10" s="84">
        <v>12.022724403</v>
      </c>
    </row>
    <row r="11" spans="1:16" s="62" customFormat="1" ht="18.899999999999999" customHeight="1" x14ac:dyDescent="0.3">
      <c r="A11" s="83" t="s">
        <v>289</v>
      </c>
      <c r="B11" s="69">
        <v>652</v>
      </c>
      <c r="C11" s="70">
        <v>8.1459270364999998</v>
      </c>
      <c r="D11" s="70">
        <v>11.534127578</v>
      </c>
      <c r="E11" s="69">
        <v>788</v>
      </c>
      <c r="F11" s="70">
        <v>8.1674958541000002</v>
      </c>
      <c r="G11" s="70">
        <v>10.858596212</v>
      </c>
      <c r="H11" s="69">
        <v>962</v>
      </c>
      <c r="I11" s="70">
        <v>8.6658859562000004</v>
      </c>
      <c r="J11" s="84">
        <v>11.399147928</v>
      </c>
    </row>
    <row r="12" spans="1:16" s="62" customFormat="1" ht="18.899999999999999" customHeight="1" x14ac:dyDescent="0.3">
      <c r="A12" s="83" t="s">
        <v>305</v>
      </c>
      <c r="B12" s="69">
        <v>557</v>
      </c>
      <c r="C12" s="70">
        <v>8.9048760991000009</v>
      </c>
      <c r="D12" s="70">
        <v>11.239114742</v>
      </c>
      <c r="E12" s="69">
        <v>640</v>
      </c>
      <c r="F12" s="70">
        <v>8.8901236282999996</v>
      </c>
      <c r="G12" s="70">
        <v>10.705774180000001</v>
      </c>
      <c r="H12" s="69">
        <v>776</v>
      </c>
      <c r="I12" s="70">
        <v>9.8740297748000003</v>
      </c>
      <c r="J12" s="84">
        <v>10.686613653</v>
      </c>
    </row>
    <row r="13" spans="1:16" s="62" customFormat="1" ht="18.899999999999999" customHeight="1" x14ac:dyDescent="0.3">
      <c r="A13" s="83" t="s">
        <v>306</v>
      </c>
      <c r="B13" s="69">
        <v>277</v>
      </c>
      <c r="C13" s="70">
        <v>18.882072256000001</v>
      </c>
      <c r="D13" s="70">
        <v>17.784110417000001</v>
      </c>
      <c r="E13" s="69">
        <v>284</v>
      </c>
      <c r="F13" s="70">
        <v>17.098133654000002</v>
      </c>
      <c r="G13" s="70">
        <v>15.508440738999999</v>
      </c>
      <c r="H13" s="69">
        <v>311</v>
      </c>
      <c r="I13" s="70">
        <v>15.722952477</v>
      </c>
      <c r="J13" s="84">
        <v>15.604919672999999</v>
      </c>
    </row>
    <row r="14" spans="1:16" s="62" customFormat="1" ht="18.899999999999999" customHeight="1" x14ac:dyDescent="0.3">
      <c r="A14" s="83" t="s">
        <v>307</v>
      </c>
      <c r="B14" s="69">
        <v>1159</v>
      </c>
      <c r="C14" s="70">
        <v>11.177548462000001</v>
      </c>
      <c r="D14" s="70">
        <v>11.527175106</v>
      </c>
      <c r="E14" s="69">
        <v>1290</v>
      </c>
      <c r="F14" s="70">
        <v>10.994630529</v>
      </c>
      <c r="G14" s="70">
        <v>11.490904415999999</v>
      </c>
      <c r="H14" s="69">
        <v>1501</v>
      </c>
      <c r="I14" s="70">
        <v>11.216559558</v>
      </c>
      <c r="J14" s="84">
        <v>12.047498655</v>
      </c>
    </row>
    <row r="15" spans="1:16" s="62" customFormat="1" ht="18.899999999999999" customHeight="1" x14ac:dyDescent="0.3">
      <c r="A15" s="83" t="s">
        <v>308</v>
      </c>
      <c r="B15" s="69">
        <v>1489</v>
      </c>
      <c r="C15" s="70">
        <v>14.164764078999999</v>
      </c>
      <c r="D15" s="70">
        <v>12.602760826000001</v>
      </c>
      <c r="E15" s="69">
        <v>1577</v>
      </c>
      <c r="F15" s="70">
        <v>14.090421729999999</v>
      </c>
      <c r="G15" s="70">
        <v>12.850429116999999</v>
      </c>
      <c r="H15" s="69">
        <v>1655</v>
      </c>
      <c r="I15" s="70">
        <v>13.418193611</v>
      </c>
      <c r="J15" s="84">
        <v>12.683885897</v>
      </c>
    </row>
    <row r="16" spans="1:16" s="62" customFormat="1" ht="18.899999999999999" customHeight="1" x14ac:dyDescent="0.3">
      <c r="A16" s="83" t="s">
        <v>309</v>
      </c>
      <c r="B16" s="69">
        <v>770</v>
      </c>
      <c r="C16" s="70">
        <v>12.971698113</v>
      </c>
      <c r="D16" s="70">
        <v>12.391645992999999</v>
      </c>
      <c r="E16" s="69">
        <v>761</v>
      </c>
      <c r="F16" s="70">
        <v>12.219010918</v>
      </c>
      <c r="G16" s="70">
        <v>12.692204592</v>
      </c>
      <c r="H16" s="69">
        <v>778</v>
      </c>
      <c r="I16" s="70">
        <v>11.692215209</v>
      </c>
      <c r="J16" s="84">
        <v>12.486670717999999</v>
      </c>
    </row>
    <row r="17" spans="1:12" s="62" customFormat="1" ht="18.899999999999999" customHeight="1" x14ac:dyDescent="0.3">
      <c r="A17" s="83" t="s">
        <v>310</v>
      </c>
      <c r="B17" s="69">
        <v>119</v>
      </c>
      <c r="C17" s="70">
        <v>4.1754385965000003</v>
      </c>
      <c r="D17" s="70">
        <v>7.5715399976000004</v>
      </c>
      <c r="E17" s="69">
        <v>148</v>
      </c>
      <c r="F17" s="70">
        <v>4.4821320411999999</v>
      </c>
      <c r="G17" s="70">
        <v>7.8204357681000003</v>
      </c>
      <c r="H17" s="69">
        <v>180</v>
      </c>
      <c r="I17" s="70">
        <v>4.7244094488000004</v>
      </c>
      <c r="J17" s="84">
        <v>7.0950610759000003</v>
      </c>
    </row>
    <row r="18" spans="1:12" s="62" customFormat="1" ht="18.899999999999999" customHeight="1" x14ac:dyDescent="0.3">
      <c r="A18" s="83" t="s">
        <v>311</v>
      </c>
      <c r="B18" s="69">
        <v>697</v>
      </c>
      <c r="C18" s="70">
        <v>9.7755960729000009</v>
      </c>
      <c r="D18" s="70">
        <v>11.610423791000001</v>
      </c>
      <c r="E18" s="69">
        <v>843</v>
      </c>
      <c r="F18" s="70">
        <v>9.9704316972000004</v>
      </c>
      <c r="G18" s="70">
        <v>11.324362251</v>
      </c>
      <c r="H18" s="69">
        <v>1050</v>
      </c>
      <c r="I18" s="70">
        <v>10.736196318999999</v>
      </c>
      <c r="J18" s="84">
        <v>11.842809185</v>
      </c>
    </row>
    <row r="19" spans="1:12" s="62" customFormat="1" ht="18.899999999999999" customHeight="1" x14ac:dyDescent="0.3">
      <c r="A19" s="83" t="s">
        <v>312</v>
      </c>
      <c r="B19" s="69">
        <v>1838</v>
      </c>
      <c r="C19" s="70">
        <v>13.423897166</v>
      </c>
      <c r="D19" s="70">
        <v>11.769942372999999</v>
      </c>
      <c r="E19" s="69">
        <v>1911</v>
      </c>
      <c r="F19" s="70">
        <v>13.206634416</v>
      </c>
      <c r="G19" s="70">
        <v>11.680519983</v>
      </c>
      <c r="H19" s="69">
        <v>2024</v>
      </c>
      <c r="I19" s="70">
        <v>13.079159935</v>
      </c>
      <c r="J19" s="84">
        <v>11.41623912</v>
      </c>
    </row>
    <row r="20" spans="1:12" s="62" customFormat="1" ht="18.899999999999999" customHeight="1" x14ac:dyDescent="0.3">
      <c r="A20" s="83" t="s">
        <v>313</v>
      </c>
      <c r="B20" s="69">
        <v>324</v>
      </c>
      <c r="C20" s="70">
        <v>9.2996555683000004</v>
      </c>
      <c r="D20" s="70">
        <v>11.89504043</v>
      </c>
      <c r="E20" s="69">
        <v>361</v>
      </c>
      <c r="F20" s="70">
        <v>9.0092338408000003</v>
      </c>
      <c r="G20" s="70">
        <v>13.056080882</v>
      </c>
      <c r="H20" s="69">
        <v>337</v>
      </c>
      <c r="I20" s="70">
        <v>7.5408368763000002</v>
      </c>
      <c r="J20" s="84">
        <v>11.840502141</v>
      </c>
    </row>
    <row r="21" spans="1:12" s="62" customFormat="1" ht="18.899999999999999" customHeight="1" x14ac:dyDescent="0.3">
      <c r="A21" s="83" t="s">
        <v>314</v>
      </c>
      <c r="B21" s="69">
        <v>122</v>
      </c>
      <c r="C21" s="70">
        <v>3.2004197271999999</v>
      </c>
      <c r="D21" s="70">
        <v>5.2853287902000003</v>
      </c>
      <c r="E21" s="69">
        <v>182</v>
      </c>
      <c r="F21" s="70">
        <v>3.8665816868</v>
      </c>
      <c r="G21" s="70">
        <v>5.6111239584000003</v>
      </c>
      <c r="H21" s="69">
        <v>259</v>
      </c>
      <c r="I21" s="70">
        <v>4.7176684882000002</v>
      </c>
      <c r="J21" s="84">
        <v>5.8106125084000002</v>
      </c>
    </row>
    <row r="22" spans="1:12" s="62" customFormat="1" ht="18.899999999999999" customHeight="1" x14ac:dyDescent="0.3">
      <c r="A22" s="83" t="s">
        <v>315</v>
      </c>
      <c r="B22" s="69">
        <v>376</v>
      </c>
      <c r="C22" s="70">
        <v>12.495845795999999</v>
      </c>
      <c r="D22" s="70">
        <v>12.998653729000001</v>
      </c>
      <c r="E22" s="69">
        <v>383</v>
      </c>
      <c r="F22" s="70">
        <v>11.456775350999999</v>
      </c>
      <c r="G22" s="70">
        <v>13.554886843</v>
      </c>
      <c r="H22" s="69">
        <v>373</v>
      </c>
      <c r="I22" s="70">
        <v>9.5886889459999995</v>
      </c>
      <c r="J22" s="84">
        <v>11.622206375999999</v>
      </c>
    </row>
    <row r="23" spans="1:12" s="62" customFormat="1" ht="18.899999999999999" customHeight="1" x14ac:dyDescent="0.3">
      <c r="A23" s="83" t="s">
        <v>316</v>
      </c>
      <c r="B23" s="69">
        <v>1084</v>
      </c>
      <c r="C23" s="70">
        <v>10.139369563000001</v>
      </c>
      <c r="D23" s="70">
        <v>10.757003448000001</v>
      </c>
      <c r="E23" s="69">
        <v>1303</v>
      </c>
      <c r="F23" s="70">
        <v>11.405812324999999</v>
      </c>
      <c r="G23" s="70">
        <v>11.33361307</v>
      </c>
      <c r="H23" s="69">
        <v>1504</v>
      </c>
      <c r="I23" s="70">
        <v>12.428724899000001</v>
      </c>
      <c r="J23" s="84">
        <v>12.454450888</v>
      </c>
    </row>
    <row r="24" spans="1:12" s="62" customFormat="1" ht="18.899999999999999" customHeight="1" x14ac:dyDescent="0.3">
      <c r="A24" s="83" t="s">
        <v>317</v>
      </c>
      <c r="B24" s="69">
        <v>1248</v>
      </c>
      <c r="C24" s="70">
        <v>15.619524406</v>
      </c>
      <c r="D24" s="70">
        <v>13.171495117999999</v>
      </c>
      <c r="E24" s="69">
        <v>1237</v>
      </c>
      <c r="F24" s="70">
        <v>14.378705103</v>
      </c>
      <c r="G24" s="70">
        <v>13.506798062</v>
      </c>
      <c r="H24" s="69">
        <v>1435</v>
      </c>
      <c r="I24" s="70">
        <v>15.119586977000001</v>
      </c>
      <c r="J24" s="84">
        <v>15.267103281000001</v>
      </c>
    </row>
    <row r="25" spans="1:12" s="62" customFormat="1" ht="18.899999999999999" customHeight="1" x14ac:dyDescent="0.3">
      <c r="A25" s="83" t="s">
        <v>298</v>
      </c>
      <c r="B25" s="69">
        <v>10</v>
      </c>
      <c r="C25" s="70">
        <v>5.3191489362000004</v>
      </c>
      <c r="D25" s="70">
        <v>11.164394612000001</v>
      </c>
      <c r="E25" s="69">
        <v>7</v>
      </c>
      <c r="F25" s="70">
        <v>3.0434782609000002</v>
      </c>
      <c r="G25" s="70">
        <v>6.2311770269000002</v>
      </c>
      <c r="H25" s="69">
        <v>8</v>
      </c>
      <c r="I25" s="70">
        <v>3.3755274262000001</v>
      </c>
      <c r="J25" s="84">
        <v>6.4466442706000002</v>
      </c>
    </row>
    <row r="26" spans="1:12" s="62" customFormat="1" ht="18.899999999999999" customHeight="1" x14ac:dyDescent="0.3">
      <c r="A26" s="83" t="s">
        <v>318</v>
      </c>
      <c r="B26" s="69">
        <v>790</v>
      </c>
      <c r="C26" s="70">
        <v>9.6577017114999997</v>
      </c>
      <c r="D26" s="70">
        <v>10.589883431000001</v>
      </c>
      <c r="E26" s="69">
        <v>766</v>
      </c>
      <c r="F26" s="70">
        <v>8.4556794348000004</v>
      </c>
      <c r="G26" s="70">
        <v>9.5387789482999992</v>
      </c>
      <c r="H26" s="69">
        <v>934</v>
      </c>
      <c r="I26" s="70">
        <v>9.3681043128999999</v>
      </c>
      <c r="J26" s="84">
        <v>10.905963740000001</v>
      </c>
    </row>
    <row r="27" spans="1:12" s="62" customFormat="1" ht="18.899999999999999" customHeight="1" x14ac:dyDescent="0.3">
      <c r="A27" s="83" t="s">
        <v>319</v>
      </c>
      <c r="B27" s="69">
        <v>1007</v>
      </c>
      <c r="C27" s="70">
        <v>14.330439732</v>
      </c>
      <c r="D27" s="70">
        <v>14.744036473</v>
      </c>
      <c r="E27" s="69">
        <v>1071</v>
      </c>
      <c r="F27" s="70">
        <v>13.837209302</v>
      </c>
      <c r="G27" s="70">
        <v>16.787935132000001</v>
      </c>
      <c r="H27" s="69">
        <v>1239</v>
      </c>
      <c r="I27" s="70">
        <v>15.067493615</v>
      </c>
      <c r="J27" s="84">
        <v>18.926803052</v>
      </c>
    </row>
    <row r="28" spans="1:12" s="62" customFormat="1" ht="18.899999999999999" customHeight="1" x14ac:dyDescent="0.3">
      <c r="A28" s="83" t="s">
        <v>320</v>
      </c>
      <c r="B28" s="69">
        <v>479</v>
      </c>
      <c r="C28" s="70">
        <v>8.2344851297999995</v>
      </c>
      <c r="D28" s="70">
        <v>9.4608774062999998</v>
      </c>
      <c r="E28" s="69">
        <v>518</v>
      </c>
      <c r="F28" s="70">
        <v>7.9975297205000002</v>
      </c>
      <c r="G28" s="70">
        <v>10.814583278000001</v>
      </c>
      <c r="H28" s="69">
        <v>561</v>
      </c>
      <c r="I28" s="70">
        <v>7.4630836770000002</v>
      </c>
      <c r="J28" s="84">
        <v>10.528017261</v>
      </c>
    </row>
    <row r="29" spans="1:12" s="62" customFormat="1" ht="18.899999999999999" customHeight="1" x14ac:dyDescent="0.3">
      <c r="A29" s="83" t="s">
        <v>321</v>
      </c>
      <c r="B29" s="69">
        <v>613</v>
      </c>
      <c r="C29" s="70">
        <v>20.850340136</v>
      </c>
      <c r="D29" s="70">
        <v>19.377930025000001</v>
      </c>
      <c r="E29" s="69">
        <v>597</v>
      </c>
      <c r="F29" s="70">
        <v>17.662721893000001</v>
      </c>
      <c r="G29" s="70">
        <v>18.196103966999999</v>
      </c>
      <c r="H29" s="69">
        <v>701</v>
      </c>
      <c r="I29" s="70">
        <v>19.210742668999998</v>
      </c>
      <c r="J29" s="84">
        <v>20.219947959999999</v>
      </c>
    </row>
    <row r="30" spans="1:12" ht="18.899999999999999" customHeight="1" x14ac:dyDescent="0.25">
      <c r="A30" s="85" t="s">
        <v>169</v>
      </c>
      <c r="B30" s="86">
        <v>20202</v>
      </c>
      <c r="C30" s="87">
        <v>11.037836361</v>
      </c>
      <c r="D30" s="87">
        <v>11.133440919</v>
      </c>
      <c r="E30" s="86">
        <v>22468</v>
      </c>
      <c r="F30" s="87">
        <v>10.829308733</v>
      </c>
      <c r="G30" s="87">
        <v>10.998876482</v>
      </c>
      <c r="H30" s="86">
        <v>25698</v>
      </c>
      <c r="I30" s="87">
        <v>11.070950065</v>
      </c>
      <c r="J30" s="88">
        <v>10.860909802</v>
      </c>
    </row>
    <row r="31" spans="1:12" ht="18.899999999999999" customHeight="1" x14ac:dyDescent="0.25">
      <c r="A31" s="89" t="s">
        <v>29</v>
      </c>
      <c r="B31" s="90">
        <v>33644</v>
      </c>
      <c r="C31" s="91">
        <v>10.498396096</v>
      </c>
      <c r="D31" s="91">
        <v>10.696579549999999</v>
      </c>
      <c r="E31" s="90">
        <v>36879</v>
      </c>
      <c r="F31" s="91">
        <v>10.138612446</v>
      </c>
      <c r="G31" s="91">
        <v>10.427251557</v>
      </c>
      <c r="H31" s="90">
        <v>42327</v>
      </c>
      <c r="I31" s="91">
        <v>10.395897345</v>
      </c>
      <c r="J31" s="92">
        <v>10.395897345</v>
      </c>
      <c r="K31" s="93"/>
      <c r="L31" s="93"/>
    </row>
    <row r="32" spans="1:12" ht="18.899999999999999" customHeight="1" x14ac:dyDescent="0.25">
      <c r="A32" s="77" t="s">
        <v>418</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459</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467</v>
      </c>
      <c r="B1" s="61"/>
      <c r="C1" s="61"/>
      <c r="D1" s="61"/>
      <c r="E1" s="61"/>
      <c r="F1" s="61"/>
      <c r="G1" s="61"/>
      <c r="H1" s="61"/>
      <c r="I1" s="61"/>
      <c r="J1" s="61"/>
    </row>
    <row r="2" spans="1:16" s="62" customFormat="1" ht="18.899999999999999" customHeight="1" x14ac:dyDescent="0.3">
      <c r="A2" s="1" t="s">
        <v>452</v>
      </c>
      <c r="B2" s="63"/>
      <c r="C2" s="63"/>
      <c r="D2" s="63"/>
      <c r="E2" s="63"/>
      <c r="F2" s="63"/>
      <c r="G2" s="63"/>
      <c r="H2" s="63"/>
      <c r="I2" s="63"/>
      <c r="J2" s="63"/>
    </row>
    <row r="3" spans="1:16" s="66" customFormat="1" ht="54" customHeight="1" x14ac:dyDescent="0.3">
      <c r="A3" s="103" t="s">
        <v>457</v>
      </c>
      <c r="B3" s="64" t="s">
        <v>433</v>
      </c>
      <c r="C3" s="64" t="s">
        <v>436</v>
      </c>
      <c r="D3" s="64" t="s">
        <v>437</v>
      </c>
      <c r="E3" s="64" t="s">
        <v>434</v>
      </c>
      <c r="F3" s="64" t="s">
        <v>438</v>
      </c>
      <c r="G3" s="64" t="s">
        <v>439</v>
      </c>
      <c r="H3" s="64" t="s">
        <v>435</v>
      </c>
      <c r="I3" s="64" t="s">
        <v>461</v>
      </c>
      <c r="J3" s="64" t="s">
        <v>440</v>
      </c>
      <c r="O3" s="67"/>
      <c r="P3" s="67"/>
    </row>
    <row r="4" spans="1:16" s="62" customFormat="1" ht="18.899999999999999" customHeight="1" x14ac:dyDescent="0.3">
      <c r="A4" s="83" t="s">
        <v>322</v>
      </c>
      <c r="B4" s="69">
        <v>72</v>
      </c>
      <c r="C4" s="70">
        <v>5.4094665664999999</v>
      </c>
      <c r="D4" s="70">
        <v>9.6586064534999991</v>
      </c>
      <c r="E4" s="69">
        <v>83</v>
      </c>
      <c r="F4" s="70">
        <v>4.7320410490000002</v>
      </c>
      <c r="G4" s="70">
        <v>8.4863742157999997</v>
      </c>
      <c r="H4" s="69">
        <v>112</v>
      </c>
      <c r="I4" s="70">
        <v>4.8130640308999997</v>
      </c>
      <c r="J4" s="84">
        <v>9.0084678289000006</v>
      </c>
    </row>
    <row r="5" spans="1:16" s="62" customFormat="1" ht="18.899999999999999" customHeight="1" x14ac:dyDescent="0.3">
      <c r="A5" s="83" t="s">
        <v>343</v>
      </c>
      <c r="B5" s="69">
        <v>81</v>
      </c>
      <c r="C5" s="70">
        <v>5.2123552124000003</v>
      </c>
      <c r="D5" s="70">
        <v>8.9953827015000005</v>
      </c>
      <c r="E5" s="69">
        <v>90</v>
      </c>
      <c r="F5" s="70">
        <v>4.6012269939000001</v>
      </c>
      <c r="G5" s="70">
        <v>8.1247904827999999</v>
      </c>
      <c r="H5" s="69">
        <v>113</v>
      </c>
      <c r="I5" s="70">
        <v>4.6946406315000004</v>
      </c>
      <c r="J5" s="84">
        <v>8.0712877322000001</v>
      </c>
    </row>
    <row r="6" spans="1:16" s="62" customFormat="1" ht="18.899999999999999" customHeight="1" x14ac:dyDescent="0.3">
      <c r="A6" s="83" t="s">
        <v>323</v>
      </c>
      <c r="B6" s="69">
        <v>66</v>
      </c>
      <c r="C6" s="70">
        <v>4.4715447154000003</v>
      </c>
      <c r="D6" s="70">
        <v>9.4902761215999991</v>
      </c>
      <c r="E6" s="69">
        <v>70</v>
      </c>
      <c r="F6" s="70">
        <v>3.6477331944000002</v>
      </c>
      <c r="G6" s="70">
        <v>7.5821930693999997</v>
      </c>
      <c r="H6" s="69">
        <v>135</v>
      </c>
      <c r="I6" s="70">
        <v>5.2878965922000001</v>
      </c>
      <c r="J6" s="84">
        <v>10.232050161</v>
      </c>
    </row>
    <row r="7" spans="1:16" s="62" customFormat="1" ht="18.899999999999999" customHeight="1" x14ac:dyDescent="0.3">
      <c r="A7" s="83" t="s">
        <v>338</v>
      </c>
      <c r="B7" s="69">
        <v>44</v>
      </c>
      <c r="C7" s="70">
        <v>8.0586080586000008</v>
      </c>
      <c r="D7" s="70">
        <v>9.6150250135000004</v>
      </c>
      <c r="E7" s="69">
        <v>39</v>
      </c>
      <c r="F7" s="70">
        <v>6.8661971830999997</v>
      </c>
      <c r="G7" s="70">
        <v>9.2060955728000007</v>
      </c>
      <c r="H7" s="69">
        <v>49</v>
      </c>
      <c r="I7" s="70">
        <v>8.0724876442000006</v>
      </c>
      <c r="J7" s="84">
        <v>9.9011583742999996</v>
      </c>
    </row>
    <row r="8" spans="1:16" s="62" customFormat="1" ht="18.899999999999999" customHeight="1" x14ac:dyDescent="0.3">
      <c r="A8" s="83" t="s">
        <v>324</v>
      </c>
      <c r="B8" s="69">
        <v>142</v>
      </c>
      <c r="C8" s="70">
        <v>7.4815595363999998</v>
      </c>
      <c r="D8" s="70">
        <v>9.7860109434999991</v>
      </c>
      <c r="E8" s="69">
        <v>182</v>
      </c>
      <c r="F8" s="70">
        <v>7.7744553610000002</v>
      </c>
      <c r="G8" s="70">
        <v>10.824448628000001</v>
      </c>
      <c r="H8" s="69">
        <v>250</v>
      </c>
      <c r="I8" s="70">
        <v>8.4631008802000007</v>
      </c>
      <c r="J8" s="84">
        <v>11.754308979999999</v>
      </c>
    </row>
    <row r="9" spans="1:16" s="62" customFormat="1" ht="18.899999999999999" customHeight="1" x14ac:dyDescent="0.3">
      <c r="A9" s="83" t="s">
        <v>339</v>
      </c>
      <c r="B9" s="69">
        <v>155</v>
      </c>
      <c r="C9" s="70">
        <v>8.6883408071999995</v>
      </c>
      <c r="D9" s="70">
        <v>13.269522663</v>
      </c>
      <c r="E9" s="69">
        <v>182</v>
      </c>
      <c r="F9" s="70">
        <v>7.3387096773999998</v>
      </c>
      <c r="G9" s="70">
        <v>10.973263104999999</v>
      </c>
      <c r="H9" s="69">
        <v>269</v>
      </c>
      <c r="I9" s="70">
        <v>7.9964328180999997</v>
      </c>
      <c r="J9" s="84">
        <v>11.826325198999999</v>
      </c>
    </row>
    <row r="10" spans="1:16" s="62" customFormat="1" ht="18.899999999999999" customHeight="1" x14ac:dyDescent="0.3">
      <c r="A10" s="83" t="s">
        <v>325</v>
      </c>
      <c r="B10" s="69">
        <v>238</v>
      </c>
      <c r="C10" s="70">
        <v>12.099644128</v>
      </c>
      <c r="D10" s="70">
        <v>11.710909128000001</v>
      </c>
      <c r="E10" s="69">
        <v>228</v>
      </c>
      <c r="F10" s="70">
        <v>10.502072778</v>
      </c>
      <c r="G10" s="70">
        <v>10.546889802999999</v>
      </c>
      <c r="H10" s="69">
        <v>253</v>
      </c>
      <c r="I10" s="70">
        <v>10.347648262</v>
      </c>
      <c r="J10" s="84">
        <v>10.788918689999999</v>
      </c>
    </row>
    <row r="11" spans="1:16" s="62" customFormat="1" ht="18.899999999999999" customHeight="1" x14ac:dyDescent="0.3">
      <c r="A11" s="83" t="s">
        <v>326</v>
      </c>
      <c r="B11" s="69">
        <v>26</v>
      </c>
      <c r="C11" s="70">
        <v>3.3898305084999998</v>
      </c>
      <c r="D11" s="70">
        <v>7.0731323830999999</v>
      </c>
      <c r="E11" s="69">
        <v>31</v>
      </c>
      <c r="F11" s="70">
        <v>3.2908704883</v>
      </c>
      <c r="G11" s="70">
        <v>7.0457417283000003</v>
      </c>
      <c r="H11" s="69">
        <v>37</v>
      </c>
      <c r="I11" s="70">
        <v>3.5748792270999998</v>
      </c>
      <c r="J11" s="84">
        <v>7.7754094156000004</v>
      </c>
    </row>
    <row r="12" spans="1:16" s="62" customFormat="1" ht="18.899999999999999" customHeight="1" x14ac:dyDescent="0.3">
      <c r="A12" s="83" t="s">
        <v>206</v>
      </c>
      <c r="B12" s="69">
        <v>87</v>
      </c>
      <c r="C12" s="70">
        <v>8.3173996175999996</v>
      </c>
      <c r="D12" s="70">
        <v>9.7687081407999994</v>
      </c>
      <c r="E12" s="69">
        <v>75</v>
      </c>
      <c r="F12" s="70">
        <v>6.5047701648</v>
      </c>
      <c r="G12" s="70">
        <v>8.0214339126999992</v>
      </c>
      <c r="H12" s="69">
        <v>98</v>
      </c>
      <c r="I12" s="70">
        <v>7.6146076145999997</v>
      </c>
      <c r="J12" s="84">
        <v>8.5168192866000005</v>
      </c>
    </row>
    <row r="13" spans="1:16" s="62" customFormat="1" ht="18.899999999999999" customHeight="1" x14ac:dyDescent="0.3">
      <c r="A13" s="83" t="s">
        <v>327</v>
      </c>
      <c r="B13" s="69">
        <v>289</v>
      </c>
      <c r="C13" s="70">
        <v>13.342566944</v>
      </c>
      <c r="D13" s="70">
        <v>12.017956966</v>
      </c>
      <c r="E13" s="69">
        <v>331</v>
      </c>
      <c r="F13" s="70">
        <v>12.518910740999999</v>
      </c>
      <c r="G13" s="70">
        <v>11.611224173</v>
      </c>
      <c r="H13" s="69">
        <v>354</v>
      </c>
      <c r="I13" s="70">
        <v>11.598951507000001</v>
      </c>
      <c r="J13" s="84">
        <v>10.949542401</v>
      </c>
    </row>
    <row r="14" spans="1:16" s="62" customFormat="1" ht="18.899999999999999" customHeight="1" x14ac:dyDescent="0.3">
      <c r="A14" s="83" t="s">
        <v>340</v>
      </c>
      <c r="B14" s="69">
        <v>200</v>
      </c>
      <c r="C14" s="70">
        <v>8.6994345368000001</v>
      </c>
      <c r="D14" s="70">
        <v>11.267694555</v>
      </c>
      <c r="E14" s="69">
        <v>241</v>
      </c>
      <c r="F14" s="70">
        <v>7.9433091628000003</v>
      </c>
      <c r="G14" s="70">
        <v>10.459128413</v>
      </c>
      <c r="H14" s="69">
        <v>354</v>
      </c>
      <c r="I14" s="70">
        <v>10.228257728999999</v>
      </c>
      <c r="J14" s="84">
        <v>12.855917617999999</v>
      </c>
    </row>
    <row r="15" spans="1:16" s="62" customFormat="1" ht="18.899999999999999" customHeight="1" x14ac:dyDescent="0.3">
      <c r="A15" s="83" t="s">
        <v>328</v>
      </c>
      <c r="B15" s="69">
        <v>403</v>
      </c>
      <c r="C15" s="70">
        <v>10.513957735</v>
      </c>
      <c r="D15" s="70">
        <v>10.232964497999999</v>
      </c>
      <c r="E15" s="69">
        <v>503</v>
      </c>
      <c r="F15" s="70">
        <v>10.968163977</v>
      </c>
      <c r="G15" s="70">
        <v>11.164765052</v>
      </c>
      <c r="H15" s="69">
        <v>690</v>
      </c>
      <c r="I15" s="70">
        <v>12.711864407</v>
      </c>
      <c r="J15" s="84">
        <v>13.719597650000001</v>
      </c>
    </row>
    <row r="16" spans="1:16" s="62" customFormat="1" ht="18.899999999999999" customHeight="1" x14ac:dyDescent="0.3">
      <c r="A16" s="83" t="s">
        <v>341</v>
      </c>
      <c r="B16" s="69">
        <v>71</v>
      </c>
      <c r="C16" s="70">
        <v>6.4958828910999999</v>
      </c>
      <c r="D16" s="70">
        <v>7.4831589382999999</v>
      </c>
      <c r="E16" s="69">
        <v>102</v>
      </c>
      <c r="F16" s="70">
        <v>8.0760095011999997</v>
      </c>
      <c r="G16" s="70">
        <v>9.2940602445000007</v>
      </c>
      <c r="H16" s="69">
        <v>133</v>
      </c>
      <c r="I16" s="70">
        <v>9.1158327622000002</v>
      </c>
      <c r="J16" s="84">
        <v>11.066559002</v>
      </c>
    </row>
    <row r="17" spans="1:16" s="62" customFormat="1" ht="18.899999999999999" customHeight="1" x14ac:dyDescent="0.3">
      <c r="A17" s="83" t="s">
        <v>329</v>
      </c>
      <c r="B17" s="69">
        <v>76</v>
      </c>
      <c r="C17" s="70">
        <v>9.8701298700999995</v>
      </c>
      <c r="D17" s="70">
        <v>10.715356441999999</v>
      </c>
      <c r="E17" s="69">
        <v>65</v>
      </c>
      <c r="F17" s="70">
        <v>7.6201641265999998</v>
      </c>
      <c r="G17" s="70">
        <v>8.8156193502000004</v>
      </c>
      <c r="H17" s="69">
        <v>73</v>
      </c>
      <c r="I17" s="70">
        <v>8.0485115765999993</v>
      </c>
      <c r="J17" s="84">
        <v>9.2110161306999991</v>
      </c>
    </row>
    <row r="18" spans="1:16" s="62" customFormat="1" ht="18.899999999999999" customHeight="1" x14ac:dyDescent="0.3">
      <c r="A18" s="83" t="s">
        <v>330</v>
      </c>
      <c r="B18" s="69">
        <v>263</v>
      </c>
      <c r="C18" s="70">
        <v>15.097588977999999</v>
      </c>
      <c r="D18" s="70">
        <v>13.619440084000001</v>
      </c>
      <c r="E18" s="69">
        <v>237</v>
      </c>
      <c r="F18" s="70">
        <v>12.153846154</v>
      </c>
      <c r="G18" s="70">
        <v>11.067051072</v>
      </c>
      <c r="H18" s="69">
        <v>273</v>
      </c>
      <c r="I18" s="70">
        <v>13.125</v>
      </c>
      <c r="J18" s="84">
        <v>11.466007854000001</v>
      </c>
    </row>
    <row r="19" spans="1:16" s="62" customFormat="1" ht="18.899999999999999" customHeight="1" x14ac:dyDescent="0.3">
      <c r="A19" s="83" t="s">
        <v>331</v>
      </c>
      <c r="B19" s="69">
        <v>99</v>
      </c>
      <c r="C19" s="70">
        <v>6.8417415341999996</v>
      </c>
      <c r="D19" s="70">
        <v>8.587186784</v>
      </c>
      <c r="E19" s="69">
        <v>115</v>
      </c>
      <c r="F19" s="70">
        <v>7.1428571428999996</v>
      </c>
      <c r="G19" s="70">
        <v>8.9078722779999993</v>
      </c>
      <c r="H19" s="69">
        <v>161</v>
      </c>
      <c r="I19" s="70">
        <v>9.3713620489</v>
      </c>
      <c r="J19" s="84">
        <v>11.526896991999999</v>
      </c>
    </row>
    <row r="20" spans="1:16" s="62" customFormat="1" ht="18.899999999999999" customHeight="1" x14ac:dyDescent="0.3">
      <c r="A20" s="83" t="s">
        <v>332</v>
      </c>
      <c r="B20" s="69">
        <v>118</v>
      </c>
      <c r="C20" s="70">
        <v>10.076857387</v>
      </c>
      <c r="D20" s="70">
        <v>10.1318859</v>
      </c>
      <c r="E20" s="69">
        <v>120</v>
      </c>
      <c r="F20" s="70">
        <v>9.0293453724999999</v>
      </c>
      <c r="G20" s="70">
        <v>9.3499101344</v>
      </c>
      <c r="H20" s="69">
        <v>154</v>
      </c>
      <c r="I20" s="70">
        <v>10.54072553</v>
      </c>
      <c r="J20" s="84">
        <v>11.774931022000001</v>
      </c>
    </row>
    <row r="21" spans="1:16" s="62" customFormat="1" ht="18.899999999999999" customHeight="1" x14ac:dyDescent="0.3">
      <c r="A21" s="83" t="s">
        <v>333</v>
      </c>
      <c r="B21" s="69">
        <v>113</v>
      </c>
      <c r="C21" s="70">
        <v>9.6170212765999992</v>
      </c>
      <c r="D21" s="70">
        <v>10.188991250000001</v>
      </c>
      <c r="E21" s="69">
        <v>103</v>
      </c>
      <c r="F21" s="70">
        <v>8.0093312596999997</v>
      </c>
      <c r="G21" s="70">
        <v>9.4064582178999991</v>
      </c>
      <c r="H21" s="69">
        <v>94</v>
      </c>
      <c r="I21" s="70">
        <v>6.3989108236999996</v>
      </c>
      <c r="J21" s="84">
        <v>7.9395167609000001</v>
      </c>
    </row>
    <row r="22" spans="1:16" s="62" customFormat="1" ht="18.899999999999999" customHeight="1" x14ac:dyDescent="0.3">
      <c r="A22" s="83" t="s">
        <v>342</v>
      </c>
      <c r="B22" s="69">
        <v>293</v>
      </c>
      <c r="C22" s="70">
        <v>11.983640082000001</v>
      </c>
      <c r="D22" s="70">
        <v>10.521862502999999</v>
      </c>
      <c r="E22" s="69">
        <v>304</v>
      </c>
      <c r="F22" s="70">
        <v>11.510791366999999</v>
      </c>
      <c r="G22" s="70">
        <v>10.999706285</v>
      </c>
      <c r="H22" s="69">
        <v>274</v>
      </c>
      <c r="I22" s="70">
        <v>9.4547964113000003</v>
      </c>
      <c r="J22" s="84">
        <v>9.3764046717999996</v>
      </c>
    </row>
    <row r="23" spans="1:16" s="62" customFormat="1" ht="18.899999999999999" customHeight="1" x14ac:dyDescent="0.3">
      <c r="A23" s="83" t="s">
        <v>334</v>
      </c>
      <c r="B23" s="69">
        <v>412</v>
      </c>
      <c r="C23" s="70">
        <v>15.080527086</v>
      </c>
      <c r="D23" s="70">
        <v>12.816839094000001</v>
      </c>
      <c r="E23" s="69">
        <v>474</v>
      </c>
      <c r="F23" s="70">
        <v>14.5087236</v>
      </c>
      <c r="G23" s="70">
        <v>13.790970767999999</v>
      </c>
      <c r="H23" s="69">
        <v>546</v>
      </c>
      <c r="I23" s="70">
        <v>13.925019128000001</v>
      </c>
      <c r="J23" s="84">
        <v>14.490519909</v>
      </c>
    </row>
    <row r="24" spans="1:16" s="62" customFormat="1" ht="18.899999999999999" customHeight="1" x14ac:dyDescent="0.3">
      <c r="A24" s="83" t="s">
        <v>335</v>
      </c>
      <c r="B24" s="69">
        <v>102</v>
      </c>
      <c r="C24" s="70">
        <v>6.0714285714000003</v>
      </c>
      <c r="D24" s="70">
        <v>8.9178013389000004</v>
      </c>
      <c r="E24" s="69">
        <v>108</v>
      </c>
      <c r="F24" s="70">
        <v>5.7233704293000001</v>
      </c>
      <c r="G24" s="70">
        <v>9.5074417499999999</v>
      </c>
      <c r="H24" s="69">
        <v>114</v>
      </c>
      <c r="I24" s="70">
        <v>5.4807692308</v>
      </c>
      <c r="J24" s="84">
        <v>9.0306903474000002</v>
      </c>
    </row>
    <row r="25" spans="1:16" s="62" customFormat="1" ht="18.899999999999999" customHeight="1" x14ac:dyDescent="0.3">
      <c r="A25" s="83" t="s">
        <v>336</v>
      </c>
      <c r="B25" s="69">
        <v>557</v>
      </c>
      <c r="C25" s="70">
        <v>14.065656565999999</v>
      </c>
      <c r="D25" s="70">
        <v>13.417165985</v>
      </c>
      <c r="E25" s="69">
        <v>536</v>
      </c>
      <c r="F25" s="70">
        <v>11.945620681999999</v>
      </c>
      <c r="G25" s="70">
        <v>12.395649834</v>
      </c>
      <c r="H25" s="69">
        <v>517</v>
      </c>
      <c r="I25" s="70">
        <v>10.726141079</v>
      </c>
      <c r="J25" s="84">
        <v>11.331054299</v>
      </c>
    </row>
    <row r="26" spans="1:16" s="62" customFormat="1" ht="18.899999999999999" customHeight="1" x14ac:dyDescent="0.3">
      <c r="A26" s="83" t="s">
        <v>337</v>
      </c>
      <c r="B26" s="69">
        <v>133</v>
      </c>
      <c r="C26" s="70">
        <v>9.9327856609000005</v>
      </c>
      <c r="D26" s="70">
        <v>10.274851836</v>
      </c>
      <c r="E26" s="69">
        <v>152</v>
      </c>
      <c r="F26" s="70">
        <v>10.764872520999999</v>
      </c>
      <c r="G26" s="70">
        <v>11.189072844</v>
      </c>
      <c r="H26" s="69">
        <v>123</v>
      </c>
      <c r="I26" s="70">
        <v>8.0921052632000006</v>
      </c>
      <c r="J26" s="84">
        <v>9.4237410799999992</v>
      </c>
    </row>
    <row r="27" spans="1:16" s="62" customFormat="1" ht="18.899999999999999" customHeight="1" x14ac:dyDescent="0.3">
      <c r="A27" s="85" t="s">
        <v>174</v>
      </c>
      <c r="B27" s="86">
        <v>4040</v>
      </c>
      <c r="C27" s="87">
        <v>10.044504115000001</v>
      </c>
      <c r="D27" s="87">
        <v>10.782942301</v>
      </c>
      <c r="E27" s="86">
        <v>4371</v>
      </c>
      <c r="F27" s="87">
        <v>9.1957166600000004</v>
      </c>
      <c r="G27" s="87">
        <v>10.541252198</v>
      </c>
      <c r="H27" s="86">
        <v>5176</v>
      </c>
      <c r="I27" s="87">
        <v>9.3678171321000008</v>
      </c>
      <c r="J27" s="88">
        <v>11.052672273000001</v>
      </c>
    </row>
    <row r="28" spans="1:16" ht="18.899999999999999" customHeight="1" x14ac:dyDescent="0.25">
      <c r="A28" s="89" t="s">
        <v>29</v>
      </c>
      <c r="B28" s="90">
        <v>33644</v>
      </c>
      <c r="C28" s="91">
        <v>10.498396096</v>
      </c>
      <c r="D28" s="91">
        <v>10.696579549999999</v>
      </c>
      <c r="E28" s="90">
        <v>36879</v>
      </c>
      <c r="F28" s="91">
        <v>10.138612446</v>
      </c>
      <c r="G28" s="91">
        <v>10.427251557</v>
      </c>
      <c r="H28" s="90">
        <v>42327</v>
      </c>
      <c r="I28" s="91">
        <v>10.395897345</v>
      </c>
      <c r="J28" s="92">
        <v>10.395897345</v>
      </c>
      <c r="K28" s="93"/>
      <c r="L28" s="93"/>
    </row>
    <row r="29" spans="1:16" ht="18.899999999999999" customHeight="1" x14ac:dyDescent="0.25">
      <c r="A29" s="77" t="s">
        <v>418</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459</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468</v>
      </c>
      <c r="B1" s="61"/>
      <c r="C1" s="61"/>
      <c r="D1" s="61"/>
      <c r="E1" s="61"/>
      <c r="F1" s="61"/>
      <c r="G1" s="61"/>
      <c r="H1" s="61"/>
      <c r="I1" s="61"/>
      <c r="J1" s="61"/>
    </row>
    <row r="2" spans="1:16" s="62" customFormat="1" ht="18.899999999999999" customHeight="1" x14ac:dyDescent="0.3">
      <c r="A2" s="1" t="s">
        <v>452</v>
      </c>
      <c r="B2" s="63"/>
      <c r="C2" s="63"/>
      <c r="D2" s="63"/>
      <c r="E2" s="63"/>
      <c r="F2" s="63"/>
      <c r="G2" s="63"/>
      <c r="H2" s="63"/>
      <c r="I2" s="63"/>
      <c r="J2" s="63"/>
    </row>
    <row r="3" spans="1:16" s="66" customFormat="1" ht="54" customHeight="1" x14ac:dyDescent="0.3">
      <c r="A3" s="103" t="s">
        <v>457</v>
      </c>
      <c r="B3" s="64" t="s">
        <v>433</v>
      </c>
      <c r="C3" s="64" t="s">
        <v>436</v>
      </c>
      <c r="D3" s="64" t="s">
        <v>437</v>
      </c>
      <c r="E3" s="64" t="s">
        <v>434</v>
      </c>
      <c r="F3" s="64" t="s">
        <v>438</v>
      </c>
      <c r="G3" s="64" t="s">
        <v>439</v>
      </c>
      <c r="H3" s="64" t="s">
        <v>435</v>
      </c>
      <c r="I3" s="64" t="s">
        <v>461</v>
      </c>
      <c r="J3" s="64" t="s">
        <v>440</v>
      </c>
      <c r="O3" s="67"/>
      <c r="P3" s="67"/>
    </row>
    <row r="4" spans="1:16" s="62" customFormat="1" ht="18.899999999999999" customHeight="1" x14ac:dyDescent="0.3">
      <c r="A4" s="83" t="s">
        <v>344</v>
      </c>
      <c r="B4" s="69">
        <v>171</v>
      </c>
      <c r="C4" s="70">
        <v>5.1552607777999997</v>
      </c>
      <c r="D4" s="70">
        <v>8.3287576321000003</v>
      </c>
      <c r="E4" s="69">
        <v>200</v>
      </c>
      <c r="F4" s="70">
        <v>4.8402710551999997</v>
      </c>
      <c r="G4" s="70">
        <v>8.0296853633000005</v>
      </c>
      <c r="H4" s="69">
        <v>243</v>
      </c>
      <c r="I4" s="70">
        <v>4.5514141224999998</v>
      </c>
      <c r="J4" s="84">
        <v>7.3397481541999996</v>
      </c>
    </row>
    <row r="5" spans="1:16" s="62" customFormat="1" ht="18.899999999999999" customHeight="1" x14ac:dyDescent="0.3">
      <c r="A5" s="83" t="s">
        <v>352</v>
      </c>
      <c r="B5" s="69">
        <v>190</v>
      </c>
      <c r="C5" s="70">
        <v>5.1588379039000003</v>
      </c>
      <c r="D5" s="70">
        <v>7.4342582837000002</v>
      </c>
      <c r="E5" s="69">
        <v>295</v>
      </c>
      <c r="F5" s="70">
        <v>7.3237338630000002</v>
      </c>
      <c r="G5" s="70">
        <v>10.221210451999999</v>
      </c>
      <c r="H5" s="69">
        <v>407</v>
      </c>
      <c r="I5" s="70">
        <v>8.9687086822000008</v>
      </c>
      <c r="J5" s="84">
        <v>11.626803276</v>
      </c>
    </row>
    <row r="6" spans="1:16" s="62" customFormat="1" ht="18.899999999999999" customHeight="1" x14ac:dyDescent="0.3">
      <c r="A6" s="83" t="s">
        <v>345</v>
      </c>
      <c r="B6" s="69">
        <v>106</v>
      </c>
      <c r="C6" s="70">
        <v>5.1556420233000004</v>
      </c>
      <c r="D6" s="70">
        <v>8.3711484272999996</v>
      </c>
      <c r="E6" s="69">
        <v>134</v>
      </c>
      <c r="F6" s="70">
        <v>4.7100175747000002</v>
      </c>
      <c r="G6" s="70">
        <v>8.3961839518999994</v>
      </c>
      <c r="H6" s="69">
        <v>186</v>
      </c>
      <c r="I6" s="70">
        <v>5.6210335449000004</v>
      </c>
      <c r="J6" s="84">
        <v>9.5874556726000009</v>
      </c>
    </row>
    <row r="7" spans="1:16" s="62" customFormat="1" ht="18.899999999999999" customHeight="1" x14ac:dyDescent="0.3">
      <c r="A7" s="83" t="s">
        <v>353</v>
      </c>
      <c r="B7" s="69">
        <v>214</v>
      </c>
      <c r="C7" s="70">
        <v>4.4929666176999996</v>
      </c>
      <c r="D7" s="70">
        <v>8.3948342002</v>
      </c>
      <c r="E7" s="69">
        <v>262</v>
      </c>
      <c r="F7" s="70">
        <v>4.6167400881000002</v>
      </c>
      <c r="G7" s="70">
        <v>8.1009395962999999</v>
      </c>
      <c r="H7" s="69">
        <v>400</v>
      </c>
      <c r="I7" s="70">
        <v>5.9550394521000003</v>
      </c>
      <c r="J7" s="84">
        <v>9.5042088396000004</v>
      </c>
    </row>
    <row r="8" spans="1:16" s="62" customFormat="1" ht="18.899999999999999" customHeight="1" x14ac:dyDescent="0.3">
      <c r="A8" s="83" t="s">
        <v>354</v>
      </c>
      <c r="B8" s="69">
        <v>102</v>
      </c>
      <c r="C8" s="70">
        <v>7.7039274924000001</v>
      </c>
      <c r="D8" s="70">
        <v>8.1318448117000006</v>
      </c>
      <c r="E8" s="69">
        <v>100</v>
      </c>
      <c r="F8" s="70">
        <v>6.7294751009000002</v>
      </c>
      <c r="G8" s="70">
        <v>7.0773045540000004</v>
      </c>
      <c r="H8" s="69">
        <v>158</v>
      </c>
      <c r="I8" s="70">
        <v>9.8626716604000002</v>
      </c>
      <c r="J8" s="84">
        <v>10.694509156000001</v>
      </c>
    </row>
    <row r="9" spans="1:16" s="62" customFormat="1" ht="18.899999999999999" customHeight="1" x14ac:dyDescent="0.3">
      <c r="A9" s="83" t="s">
        <v>355</v>
      </c>
      <c r="B9" s="69">
        <v>385</v>
      </c>
      <c r="C9" s="70">
        <v>7.8029995946000001</v>
      </c>
      <c r="D9" s="70">
        <v>9.7584944543999992</v>
      </c>
      <c r="E9" s="69">
        <v>421</v>
      </c>
      <c r="F9" s="70">
        <v>7.3511437053000002</v>
      </c>
      <c r="G9" s="70">
        <v>9.3272831246999992</v>
      </c>
      <c r="H9" s="69">
        <v>557</v>
      </c>
      <c r="I9" s="70">
        <v>8.3784596870999994</v>
      </c>
      <c r="J9" s="84">
        <v>10.663009271</v>
      </c>
    </row>
    <row r="10" spans="1:16" s="62" customFormat="1" ht="18.899999999999999" customHeight="1" x14ac:dyDescent="0.3">
      <c r="A10" s="83" t="s">
        <v>346</v>
      </c>
      <c r="B10" s="69">
        <v>71</v>
      </c>
      <c r="C10" s="70">
        <v>6.3620071684999999</v>
      </c>
      <c r="D10" s="70">
        <v>8.5012787207000002</v>
      </c>
      <c r="E10" s="69">
        <v>86</v>
      </c>
      <c r="F10" s="70">
        <v>6.7292644757</v>
      </c>
      <c r="G10" s="70">
        <v>9.4956241461000008</v>
      </c>
      <c r="H10" s="69">
        <v>113</v>
      </c>
      <c r="I10" s="70">
        <v>7.9353932584000004</v>
      </c>
      <c r="J10" s="84">
        <v>11.752334375</v>
      </c>
    </row>
    <row r="11" spans="1:16" s="62" customFormat="1" ht="18.899999999999999" customHeight="1" x14ac:dyDescent="0.3">
      <c r="A11" s="83" t="s">
        <v>347</v>
      </c>
      <c r="B11" s="69">
        <v>281</v>
      </c>
      <c r="C11" s="70">
        <v>9.8527349228999999</v>
      </c>
      <c r="D11" s="70">
        <v>11.975381371999999</v>
      </c>
      <c r="E11" s="69">
        <v>317</v>
      </c>
      <c r="F11" s="70">
        <v>10.222508868</v>
      </c>
      <c r="G11" s="70">
        <v>11.942312190000001</v>
      </c>
      <c r="H11" s="69">
        <v>357</v>
      </c>
      <c r="I11" s="70">
        <v>10.317919075000001</v>
      </c>
      <c r="J11" s="84">
        <v>11.600494557999999</v>
      </c>
    </row>
    <row r="12" spans="1:16" s="62" customFormat="1" ht="18.899999999999999" customHeight="1" x14ac:dyDescent="0.3">
      <c r="A12" s="83" t="s">
        <v>348</v>
      </c>
      <c r="B12" s="69">
        <v>248</v>
      </c>
      <c r="C12" s="70">
        <v>9.8569157392999998</v>
      </c>
      <c r="D12" s="70">
        <v>11.061403590999999</v>
      </c>
      <c r="E12" s="69">
        <v>202</v>
      </c>
      <c r="F12" s="70">
        <v>6.9391961525000001</v>
      </c>
      <c r="G12" s="70">
        <v>8.3772260218000003</v>
      </c>
      <c r="H12" s="69">
        <v>249</v>
      </c>
      <c r="I12" s="70">
        <v>7.5272067715000004</v>
      </c>
      <c r="J12" s="84">
        <v>9.0419316290000005</v>
      </c>
    </row>
    <row r="13" spans="1:16" s="62" customFormat="1" ht="18.899999999999999" customHeight="1" x14ac:dyDescent="0.3">
      <c r="A13" s="83" t="s">
        <v>349</v>
      </c>
      <c r="B13" s="69">
        <v>131</v>
      </c>
      <c r="C13" s="70">
        <v>8.5453359425999995</v>
      </c>
      <c r="D13" s="70">
        <v>10.924512998000001</v>
      </c>
      <c r="E13" s="69">
        <v>133</v>
      </c>
      <c r="F13" s="70">
        <v>8.2403965304</v>
      </c>
      <c r="G13" s="70">
        <v>10.315184178000001</v>
      </c>
      <c r="H13" s="69">
        <v>145</v>
      </c>
      <c r="I13" s="70">
        <v>8.3669936525999997</v>
      </c>
      <c r="J13" s="84">
        <v>10.255131619</v>
      </c>
    </row>
    <row r="14" spans="1:16" s="62" customFormat="1" ht="18.899999999999999" customHeight="1" x14ac:dyDescent="0.3">
      <c r="A14" s="83" t="s">
        <v>356</v>
      </c>
      <c r="B14" s="69">
        <v>66</v>
      </c>
      <c r="C14" s="70">
        <v>4.7482014387999998</v>
      </c>
      <c r="D14" s="70">
        <v>5.6586348714000003</v>
      </c>
      <c r="E14" s="69">
        <v>72</v>
      </c>
      <c r="F14" s="70">
        <v>4.5772409409000003</v>
      </c>
      <c r="G14" s="70">
        <v>6.4108220271</v>
      </c>
      <c r="H14" s="69">
        <v>129</v>
      </c>
      <c r="I14" s="70">
        <v>6.8983957219000001</v>
      </c>
      <c r="J14" s="84">
        <v>9.1692525500999995</v>
      </c>
    </row>
    <row r="15" spans="1:16" s="62" customFormat="1" ht="18.899999999999999" customHeight="1" x14ac:dyDescent="0.3">
      <c r="A15" s="83" t="s">
        <v>350</v>
      </c>
      <c r="B15" s="69">
        <v>481</v>
      </c>
      <c r="C15" s="70">
        <v>15.338010204</v>
      </c>
      <c r="D15" s="70">
        <v>13.36130215</v>
      </c>
      <c r="E15" s="69">
        <v>547</v>
      </c>
      <c r="F15" s="70">
        <v>15.447613668000001</v>
      </c>
      <c r="G15" s="70">
        <v>13.37896188</v>
      </c>
      <c r="H15" s="69">
        <v>687</v>
      </c>
      <c r="I15" s="70">
        <v>17.811770805999998</v>
      </c>
      <c r="J15" s="84">
        <v>15.996791966</v>
      </c>
    </row>
    <row r="16" spans="1:16" s="62" customFormat="1" ht="18.899999999999999" customHeight="1" x14ac:dyDescent="0.3">
      <c r="A16" s="83" t="s">
        <v>357</v>
      </c>
      <c r="B16" s="69">
        <v>146</v>
      </c>
      <c r="C16" s="70">
        <v>8.4588644263999999</v>
      </c>
      <c r="D16" s="70">
        <v>9.5284076710000001</v>
      </c>
      <c r="E16" s="69">
        <v>177</v>
      </c>
      <c r="F16" s="70">
        <v>9.8552338529999997</v>
      </c>
      <c r="G16" s="70">
        <v>10.875828605000001</v>
      </c>
      <c r="H16" s="69">
        <v>197</v>
      </c>
      <c r="I16" s="70">
        <v>9.7863884749000007</v>
      </c>
      <c r="J16" s="84">
        <v>11.293605167999999</v>
      </c>
    </row>
    <row r="17" spans="1:16" s="62" customFormat="1" ht="18.899999999999999" customHeight="1" x14ac:dyDescent="0.3">
      <c r="A17" s="83" t="s">
        <v>358</v>
      </c>
      <c r="B17" s="69">
        <v>75</v>
      </c>
      <c r="C17" s="70">
        <v>6.2137531068999996</v>
      </c>
      <c r="D17" s="70">
        <v>9.2176998914000006</v>
      </c>
      <c r="E17" s="69">
        <v>101</v>
      </c>
      <c r="F17" s="70">
        <v>6.9703243616000004</v>
      </c>
      <c r="G17" s="70">
        <v>10.363618457999999</v>
      </c>
      <c r="H17" s="69">
        <v>126</v>
      </c>
      <c r="I17" s="70">
        <v>7.8455790785000001</v>
      </c>
      <c r="J17" s="84">
        <v>11.81505845</v>
      </c>
    </row>
    <row r="18" spans="1:16" s="62" customFormat="1" ht="18.899999999999999" customHeight="1" x14ac:dyDescent="0.3">
      <c r="A18" s="83" t="s">
        <v>351</v>
      </c>
      <c r="B18" s="69">
        <v>12</v>
      </c>
      <c r="C18" s="70">
        <v>3.7037037037</v>
      </c>
      <c r="D18" s="70">
        <v>6.7225622081000003</v>
      </c>
      <c r="E18" s="69">
        <v>12</v>
      </c>
      <c r="F18" s="70">
        <v>3.0456852792000002</v>
      </c>
      <c r="G18" s="70">
        <v>6.2645992833999999</v>
      </c>
      <c r="H18" s="69">
        <v>37</v>
      </c>
      <c r="I18" s="70">
        <v>7.4596774194000002</v>
      </c>
      <c r="J18" s="84">
        <v>16.344639285</v>
      </c>
    </row>
    <row r="19" spans="1:16" s="62" customFormat="1" ht="18.899999999999999" customHeight="1" x14ac:dyDescent="0.3">
      <c r="A19" s="85" t="s">
        <v>49</v>
      </c>
      <c r="B19" s="86">
        <v>2679</v>
      </c>
      <c r="C19" s="87">
        <v>7.4671795301000001</v>
      </c>
      <c r="D19" s="87">
        <v>9.5914331419999996</v>
      </c>
      <c r="E19" s="86">
        <v>3059</v>
      </c>
      <c r="F19" s="87">
        <v>7.3622141998000004</v>
      </c>
      <c r="G19" s="87">
        <v>9.6089893258999997</v>
      </c>
      <c r="H19" s="86">
        <v>3991</v>
      </c>
      <c r="I19" s="87">
        <v>8.3284641068000003</v>
      </c>
      <c r="J19" s="88">
        <v>10.73998608</v>
      </c>
    </row>
    <row r="20" spans="1:16" ht="18.899999999999999" customHeight="1" x14ac:dyDescent="0.25">
      <c r="A20" s="89" t="s">
        <v>29</v>
      </c>
      <c r="B20" s="90">
        <v>33644</v>
      </c>
      <c r="C20" s="91">
        <v>10.498396096</v>
      </c>
      <c r="D20" s="91">
        <v>10.696579549999999</v>
      </c>
      <c r="E20" s="90">
        <v>36879</v>
      </c>
      <c r="F20" s="91">
        <v>10.138612446</v>
      </c>
      <c r="G20" s="91">
        <v>10.427251557</v>
      </c>
      <c r="H20" s="90">
        <v>42327</v>
      </c>
      <c r="I20" s="91">
        <v>10.395897345</v>
      </c>
      <c r="J20" s="92">
        <v>10.395897345</v>
      </c>
      <c r="K20" s="93"/>
      <c r="L20" s="93"/>
    </row>
    <row r="21" spans="1:16" ht="18.899999999999999" customHeight="1" x14ac:dyDescent="0.25">
      <c r="A21" s="77" t="s">
        <v>418</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459</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469</v>
      </c>
      <c r="B1" s="61"/>
      <c r="C1" s="61"/>
      <c r="D1" s="61"/>
      <c r="E1" s="61"/>
      <c r="F1" s="61"/>
      <c r="G1" s="61"/>
      <c r="H1" s="61"/>
      <c r="I1" s="61"/>
      <c r="J1" s="61"/>
    </row>
    <row r="2" spans="1:16" s="62" customFormat="1" ht="18.899999999999999" customHeight="1" x14ac:dyDescent="0.3">
      <c r="A2" s="1" t="s">
        <v>452</v>
      </c>
      <c r="B2" s="63"/>
      <c r="C2" s="63"/>
      <c r="D2" s="63"/>
      <c r="E2" s="63"/>
      <c r="F2" s="63"/>
      <c r="G2" s="63"/>
      <c r="H2" s="63"/>
      <c r="I2" s="63"/>
      <c r="J2" s="63"/>
    </row>
    <row r="3" spans="1:16" s="66" customFormat="1" ht="54" customHeight="1" x14ac:dyDescent="0.3">
      <c r="A3" s="103" t="s">
        <v>457</v>
      </c>
      <c r="B3" s="64" t="s">
        <v>433</v>
      </c>
      <c r="C3" s="64" t="s">
        <v>436</v>
      </c>
      <c r="D3" s="64" t="s">
        <v>437</v>
      </c>
      <c r="E3" s="64" t="s">
        <v>434</v>
      </c>
      <c r="F3" s="64" t="s">
        <v>438</v>
      </c>
      <c r="G3" s="64" t="s">
        <v>439</v>
      </c>
      <c r="H3" s="64" t="s">
        <v>435</v>
      </c>
      <c r="I3" s="64" t="s">
        <v>461</v>
      </c>
      <c r="J3" s="64" t="s">
        <v>440</v>
      </c>
      <c r="O3" s="67"/>
      <c r="P3" s="67"/>
    </row>
    <row r="4" spans="1:16" s="62" customFormat="1" ht="18.899999999999999" customHeight="1" x14ac:dyDescent="0.3">
      <c r="A4" s="83" t="s">
        <v>374</v>
      </c>
      <c r="B4" s="69">
        <v>397</v>
      </c>
      <c r="C4" s="70">
        <v>10.317047817000001</v>
      </c>
      <c r="D4" s="70">
        <v>10.261752411</v>
      </c>
      <c r="E4" s="69">
        <v>486</v>
      </c>
      <c r="F4" s="70">
        <v>11.456859972</v>
      </c>
      <c r="G4" s="70">
        <v>11.245666642</v>
      </c>
      <c r="H4" s="69">
        <v>581</v>
      </c>
      <c r="I4" s="70">
        <v>13.118085346999999</v>
      </c>
      <c r="J4" s="84">
        <v>12.919778398</v>
      </c>
    </row>
    <row r="5" spans="1:16" s="62" customFormat="1" ht="18.899999999999999" customHeight="1" x14ac:dyDescent="0.3">
      <c r="A5" s="83" t="s">
        <v>359</v>
      </c>
      <c r="B5" s="69">
        <v>449</v>
      </c>
      <c r="C5" s="70">
        <v>9.2045920459000001</v>
      </c>
      <c r="D5" s="70">
        <v>9.3027221686000008</v>
      </c>
      <c r="E5" s="69">
        <v>410</v>
      </c>
      <c r="F5" s="70">
        <v>7.9922027289999997</v>
      </c>
      <c r="G5" s="70">
        <v>8.4644159205000005</v>
      </c>
      <c r="H5" s="69">
        <v>416</v>
      </c>
      <c r="I5" s="70">
        <v>7.7640910787999999</v>
      </c>
      <c r="J5" s="84">
        <v>8.5211678865000007</v>
      </c>
    </row>
    <row r="6" spans="1:16" s="62" customFormat="1" ht="18.899999999999999" customHeight="1" x14ac:dyDescent="0.3">
      <c r="A6" s="83" t="s">
        <v>392</v>
      </c>
      <c r="B6" s="69">
        <v>171</v>
      </c>
      <c r="C6" s="70">
        <v>7.2488342518</v>
      </c>
      <c r="D6" s="70">
        <v>8.6785615745999998</v>
      </c>
      <c r="E6" s="69">
        <v>185</v>
      </c>
      <c r="F6" s="70">
        <v>6.9916855630999999</v>
      </c>
      <c r="G6" s="70">
        <v>8.9076863754000009</v>
      </c>
      <c r="H6" s="69">
        <v>261</v>
      </c>
      <c r="I6" s="70">
        <v>8.3520000000000003</v>
      </c>
      <c r="J6" s="84">
        <v>10.570916366000001</v>
      </c>
    </row>
    <row r="7" spans="1:16" s="62" customFormat="1" ht="18.899999999999999" customHeight="1" x14ac:dyDescent="0.3">
      <c r="A7" s="83" t="s">
        <v>360</v>
      </c>
      <c r="B7" s="69">
        <v>346</v>
      </c>
      <c r="C7" s="70">
        <v>10.058139535</v>
      </c>
      <c r="D7" s="70">
        <v>9.5883797139000002</v>
      </c>
      <c r="E7" s="69">
        <v>404</v>
      </c>
      <c r="F7" s="70">
        <v>10.987217841</v>
      </c>
      <c r="G7" s="70">
        <v>10.655644224</v>
      </c>
      <c r="H7" s="69">
        <v>459</v>
      </c>
      <c r="I7" s="70">
        <v>12.220447284</v>
      </c>
      <c r="J7" s="84">
        <v>11.399871486</v>
      </c>
    </row>
    <row r="8" spans="1:16" s="62" customFormat="1" ht="18.899999999999999" customHeight="1" x14ac:dyDescent="0.3">
      <c r="A8" s="83" t="s">
        <v>361</v>
      </c>
      <c r="B8" s="69">
        <v>493</v>
      </c>
      <c r="C8" s="70">
        <v>14.646464646</v>
      </c>
      <c r="D8" s="70">
        <v>13.821817429999999</v>
      </c>
      <c r="E8" s="69">
        <v>440</v>
      </c>
      <c r="F8" s="70">
        <v>12.363023321</v>
      </c>
      <c r="G8" s="70">
        <v>12.703407729</v>
      </c>
      <c r="H8" s="69">
        <v>470</v>
      </c>
      <c r="I8" s="70">
        <v>12.671879213</v>
      </c>
      <c r="J8" s="84">
        <v>12.45313541</v>
      </c>
    </row>
    <row r="9" spans="1:16" s="62" customFormat="1" ht="18.899999999999999" customHeight="1" x14ac:dyDescent="0.3">
      <c r="A9" s="83" t="s">
        <v>373</v>
      </c>
      <c r="B9" s="69">
        <v>116</v>
      </c>
      <c r="C9" s="70">
        <v>6.1213720317</v>
      </c>
      <c r="D9" s="70">
        <v>9.0959524426999998</v>
      </c>
      <c r="E9" s="69">
        <v>132</v>
      </c>
      <c r="F9" s="70">
        <v>5.8098591548999998</v>
      </c>
      <c r="G9" s="70">
        <v>8.2108821163000005</v>
      </c>
      <c r="H9" s="69">
        <v>214</v>
      </c>
      <c r="I9" s="70">
        <v>8.1122062168000006</v>
      </c>
      <c r="J9" s="84">
        <v>10.361506471</v>
      </c>
    </row>
    <row r="10" spans="1:16" s="62" customFormat="1" ht="18.899999999999999" customHeight="1" x14ac:dyDescent="0.3">
      <c r="A10" s="83" t="s">
        <v>362</v>
      </c>
      <c r="B10" s="69">
        <v>116</v>
      </c>
      <c r="C10" s="70">
        <v>5.9732234808999998</v>
      </c>
      <c r="D10" s="70">
        <v>6.6618623789999996</v>
      </c>
      <c r="E10" s="69">
        <v>121</v>
      </c>
      <c r="F10" s="70">
        <v>5.9024390243999996</v>
      </c>
      <c r="G10" s="70">
        <v>6.8616950170999997</v>
      </c>
      <c r="H10" s="69">
        <v>194</v>
      </c>
      <c r="I10" s="70">
        <v>9.47265625</v>
      </c>
      <c r="J10" s="84">
        <v>10.817015885</v>
      </c>
    </row>
    <row r="11" spans="1:16" s="62" customFormat="1" ht="18.899999999999999" customHeight="1" x14ac:dyDescent="0.3">
      <c r="A11" s="83" t="s">
        <v>363</v>
      </c>
      <c r="B11" s="69">
        <v>241</v>
      </c>
      <c r="C11" s="70">
        <v>11.288056206</v>
      </c>
      <c r="D11" s="70">
        <v>9.4421039008999994</v>
      </c>
      <c r="E11" s="69">
        <v>276</v>
      </c>
      <c r="F11" s="70">
        <v>12.568306011000001</v>
      </c>
      <c r="G11" s="70">
        <v>10.448625712</v>
      </c>
      <c r="H11" s="69">
        <v>281</v>
      </c>
      <c r="I11" s="70">
        <v>12.612208259000001</v>
      </c>
      <c r="J11" s="84">
        <v>10.699723119</v>
      </c>
    </row>
    <row r="12" spans="1:16" s="62" customFormat="1" ht="18.899999999999999" customHeight="1" x14ac:dyDescent="0.3">
      <c r="A12" s="83" t="s">
        <v>364</v>
      </c>
      <c r="B12" s="69">
        <v>233</v>
      </c>
      <c r="C12" s="70">
        <v>5.8061300771999997</v>
      </c>
      <c r="D12" s="70">
        <v>6.3326769452000002</v>
      </c>
      <c r="E12" s="69">
        <v>291</v>
      </c>
      <c r="F12" s="70">
        <v>6.4280980781999997</v>
      </c>
      <c r="G12" s="70">
        <v>7.4285449521000002</v>
      </c>
      <c r="H12" s="69">
        <v>386</v>
      </c>
      <c r="I12" s="70">
        <v>7.9277058943999998</v>
      </c>
      <c r="J12" s="84">
        <v>9.4553083341999997</v>
      </c>
    </row>
    <row r="13" spans="1:16" s="62" customFormat="1" ht="18.899999999999999" customHeight="1" x14ac:dyDescent="0.3">
      <c r="A13" s="83" t="s">
        <v>365</v>
      </c>
      <c r="B13" s="69">
        <v>434</v>
      </c>
      <c r="C13" s="70">
        <v>9.8748577929000003</v>
      </c>
      <c r="D13" s="70">
        <v>9.3826384246999996</v>
      </c>
      <c r="E13" s="69">
        <v>468</v>
      </c>
      <c r="F13" s="70">
        <v>10.145241708</v>
      </c>
      <c r="G13" s="70">
        <v>9.9165133062000006</v>
      </c>
      <c r="H13" s="69">
        <v>514</v>
      </c>
      <c r="I13" s="70">
        <v>10.873704252</v>
      </c>
      <c r="J13" s="84">
        <v>10.871983411</v>
      </c>
    </row>
    <row r="14" spans="1:16" s="62" customFormat="1" ht="18.899999999999999" customHeight="1" x14ac:dyDescent="0.3">
      <c r="A14" s="83" t="s">
        <v>366</v>
      </c>
      <c r="B14" s="69">
        <v>345</v>
      </c>
      <c r="C14" s="70">
        <v>8.8894614789999995</v>
      </c>
      <c r="D14" s="70">
        <v>7.6827551171000001</v>
      </c>
      <c r="E14" s="69">
        <v>348</v>
      </c>
      <c r="F14" s="70">
        <v>8.7459160593000007</v>
      </c>
      <c r="G14" s="70">
        <v>8.3207778229000002</v>
      </c>
      <c r="H14" s="69">
        <v>390</v>
      </c>
      <c r="I14" s="70">
        <v>9.4499636539999994</v>
      </c>
      <c r="J14" s="84">
        <v>9.1597352688000004</v>
      </c>
    </row>
    <row r="15" spans="1:16" s="62" customFormat="1" ht="18.899999999999999" customHeight="1" x14ac:dyDescent="0.3">
      <c r="A15" s="83" t="s">
        <v>367</v>
      </c>
      <c r="B15" s="69">
        <v>272</v>
      </c>
      <c r="C15" s="70">
        <v>8.8570498209000004</v>
      </c>
      <c r="D15" s="70">
        <v>6.9484654867</v>
      </c>
      <c r="E15" s="69">
        <v>296</v>
      </c>
      <c r="F15" s="70">
        <v>9.2183120522999999</v>
      </c>
      <c r="G15" s="70">
        <v>7.8562391327999999</v>
      </c>
      <c r="H15" s="69">
        <v>467</v>
      </c>
      <c r="I15" s="70">
        <v>14.024024023999999</v>
      </c>
      <c r="J15" s="84">
        <v>11.583359943</v>
      </c>
    </row>
    <row r="16" spans="1:16" s="62" customFormat="1" ht="18.899999999999999" customHeight="1" x14ac:dyDescent="0.3">
      <c r="A16" s="83" t="s">
        <v>368</v>
      </c>
      <c r="B16" s="69">
        <v>340</v>
      </c>
      <c r="C16" s="70">
        <v>19.929660023</v>
      </c>
      <c r="D16" s="70">
        <v>15.999053204999999</v>
      </c>
      <c r="E16" s="69">
        <v>322</v>
      </c>
      <c r="F16" s="70">
        <v>17.711771176999999</v>
      </c>
      <c r="G16" s="70">
        <v>13.941946072</v>
      </c>
      <c r="H16" s="69">
        <v>285</v>
      </c>
      <c r="I16" s="70">
        <v>15.265131226999999</v>
      </c>
      <c r="J16" s="84">
        <v>12.764517156</v>
      </c>
    </row>
    <row r="17" spans="1:12" s="62" customFormat="1" ht="18.899999999999999" customHeight="1" x14ac:dyDescent="0.3">
      <c r="A17" s="83" t="s">
        <v>372</v>
      </c>
      <c r="B17" s="69">
        <v>259</v>
      </c>
      <c r="C17" s="70">
        <v>16.017316016999999</v>
      </c>
      <c r="D17" s="70">
        <v>11.940802656000001</v>
      </c>
      <c r="E17" s="69">
        <v>301</v>
      </c>
      <c r="F17" s="70">
        <v>17.602339181000001</v>
      </c>
      <c r="G17" s="70">
        <v>12.176553281</v>
      </c>
      <c r="H17" s="69">
        <v>347</v>
      </c>
      <c r="I17" s="70">
        <v>18.340380549999999</v>
      </c>
      <c r="J17" s="84">
        <v>13.560263242</v>
      </c>
    </row>
    <row r="18" spans="1:12" s="62" customFormat="1" ht="18.899999999999999" customHeight="1" x14ac:dyDescent="0.3">
      <c r="A18" s="83" t="s">
        <v>369</v>
      </c>
      <c r="B18" s="69">
        <v>251</v>
      </c>
      <c r="C18" s="70">
        <v>11.492673993</v>
      </c>
      <c r="D18" s="70">
        <v>12.333100227999999</v>
      </c>
      <c r="E18" s="69">
        <v>231</v>
      </c>
      <c r="F18" s="70">
        <v>9.9184199227000001</v>
      </c>
      <c r="G18" s="70">
        <v>10.888826286</v>
      </c>
      <c r="H18" s="69">
        <v>234</v>
      </c>
      <c r="I18" s="70">
        <v>9.5160634404</v>
      </c>
      <c r="J18" s="84">
        <v>10.384443593</v>
      </c>
    </row>
    <row r="19" spans="1:12" s="62" customFormat="1" ht="18.899999999999999" customHeight="1" x14ac:dyDescent="0.3">
      <c r="A19" s="83" t="s">
        <v>370</v>
      </c>
      <c r="B19" s="69">
        <v>279</v>
      </c>
      <c r="C19" s="70">
        <v>11.309282529000001</v>
      </c>
      <c r="D19" s="70">
        <v>15.717775972</v>
      </c>
      <c r="E19" s="69">
        <v>221</v>
      </c>
      <c r="F19" s="70">
        <v>8.6632693062000001</v>
      </c>
      <c r="G19" s="70">
        <v>11.550990461</v>
      </c>
      <c r="H19" s="69">
        <v>235</v>
      </c>
      <c r="I19" s="70">
        <v>8.9626239511999994</v>
      </c>
      <c r="J19" s="84">
        <v>11.369739936</v>
      </c>
    </row>
    <row r="20" spans="1:12" s="62" customFormat="1" ht="18.899999999999999" customHeight="1" x14ac:dyDescent="0.3">
      <c r="A20" s="83" t="s">
        <v>371</v>
      </c>
      <c r="B20" s="69">
        <v>365</v>
      </c>
      <c r="C20" s="70">
        <v>16.621129325999998</v>
      </c>
      <c r="D20" s="70">
        <v>11.915824143</v>
      </c>
      <c r="E20" s="69">
        <v>486</v>
      </c>
      <c r="F20" s="70">
        <v>18.606431853</v>
      </c>
      <c r="G20" s="70">
        <v>14.793929531</v>
      </c>
      <c r="H20" s="69">
        <v>598</v>
      </c>
      <c r="I20" s="70">
        <v>20.599379952</v>
      </c>
      <c r="J20" s="84">
        <v>18.663942511999998</v>
      </c>
    </row>
    <row r="21" spans="1:12" s="62" customFormat="1" ht="18.899999999999999" customHeight="1" x14ac:dyDescent="0.3">
      <c r="A21" s="85" t="s">
        <v>172</v>
      </c>
      <c r="B21" s="86">
        <v>5107</v>
      </c>
      <c r="C21" s="87">
        <v>10.339521795</v>
      </c>
      <c r="D21" s="87">
        <v>9.6384548670000001</v>
      </c>
      <c r="E21" s="86">
        <v>5418</v>
      </c>
      <c r="F21" s="87">
        <v>10.199164187999999</v>
      </c>
      <c r="G21" s="87">
        <v>9.7658936903000004</v>
      </c>
      <c r="H21" s="86">
        <v>6332</v>
      </c>
      <c r="I21" s="87">
        <v>11.289603651</v>
      </c>
      <c r="J21" s="88">
        <v>11.213302077</v>
      </c>
    </row>
    <row r="22" spans="1:12" ht="18.899999999999999" customHeight="1" x14ac:dyDescent="0.25">
      <c r="A22" s="89" t="s">
        <v>29</v>
      </c>
      <c r="B22" s="90">
        <v>33644</v>
      </c>
      <c r="C22" s="91">
        <v>10.498396096</v>
      </c>
      <c r="D22" s="91">
        <v>10.696579549999999</v>
      </c>
      <c r="E22" s="90">
        <v>36879</v>
      </c>
      <c r="F22" s="91">
        <v>10.138612446</v>
      </c>
      <c r="G22" s="91">
        <v>10.427251557</v>
      </c>
      <c r="H22" s="90">
        <v>42327</v>
      </c>
      <c r="I22" s="91">
        <v>10.395897345</v>
      </c>
      <c r="J22" s="92">
        <v>10.395897345</v>
      </c>
      <c r="K22" s="93"/>
      <c r="L22" s="93"/>
    </row>
    <row r="23" spans="1:12" ht="18.899999999999999" customHeight="1" x14ac:dyDescent="0.25">
      <c r="A23" s="77" t="s">
        <v>418</v>
      </c>
    </row>
    <row r="25" spans="1:12" ht="15.6" x14ac:dyDescent="0.3">
      <c r="A25" s="121" t="s">
        <v>459</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470</v>
      </c>
      <c r="B1" s="61"/>
      <c r="C1" s="61"/>
      <c r="D1" s="61"/>
      <c r="E1" s="61"/>
      <c r="F1" s="61"/>
      <c r="G1" s="61"/>
      <c r="H1" s="61"/>
      <c r="I1" s="61"/>
      <c r="J1" s="61"/>
    </row>
    <row r="2" spans="1:16" s="62" customFormat="1" ht="18.899999999999999" customHeight="1" x14ac:dyDescent="0.3">
      <c r="A2" s="1" t="s">
        <v>452</v>
      </c>
      <c r="B2" s="63"/>
      <c r="C2" s="63"/>
      <c r="D2" s="63"/>
      <c r="E2" s="63"/>
      <c r="F2" s="63"/>
      <c r="G2" s="63"/>
      <c r="H2" s="63"/>
      <c r="I2" s="63"/>
      <c r="J2" s="63"/>
    </row>
    <row r="3" spans="1:16" s="66" customFormat="1" ht="54" customHeight="1" x14ac:dyDescent="0.3">
      <c r="A3" s="103" t="s">
        <v>457</v>
      </c>
      <c r="B3" s="64" t="s">
        <v>433</v>
      </c>
      <c r="C3" s="64" t="s">
        <v>436</v>
      </c>
      <c r="D3" s="64" t="s">
        <v>437</v>
      </c>
      <c r="E3" s="64" t="s">
        <v>434</v>
      </c>
      <c r="F3" s="64" t="s">
        <v>438</v>
      </c>
      <c r="G3" s="64" t="s">
        <v>439</v>
      </c>
      <c r="H3" s="64" t="s">
        <v>435</v>
      </c>
      <c r="I3" s="64" t="s">
        <v>461</v>
      </c>
      <c r="J3" s="64" t="s">
        <v>440</v>
      </c>
      <c r="O3" s="67"/>
      <c r="P3" s="67"/>
    </row>
    <row r="4" spans="1:16" s="62" customFormat="1" ht="56.25" customHeight="1" x14ac:dyDescent="0.3">
      <c r="A4" s="94" t="s">
        <v>385</v>
      </c>
      <c r="B4" s="69">
        <v>141</v>
      </c>
      <c r="C4" s="70">
        <v>6.2611012432999997</v>
      </c>
      <c r="D4" s="70">
        <v>8.5328072420000005</v>
      </c>
      <c r="E4" s="69">
        <v>181</v>
      </c>
      <c r="F4" s="70">
        <v>6.8560606060999998</v>
      </c>
      <c r="G4" s="70">
        <v>9.6433440525999998</v>
      </c>
      <c r="H4" s="69">
        <v>208</v>
      </c>
      <c r="I4" s="70">
        <v>7.4153297683000003</v>
      </c>
      <c r="J4" s="84">
        <v>10.321834043999999</v>
      </c>
    </row>
    <row r="5" spans="1:16" s="62" customFormat="1" ht="56.25" customHeight="1" x14ac:dyDescent="0.3">
      <c r="A5" s="94" t="s">
        <v>375</v>
      </c>
      <c r="B5" s="69">
        <v>6</v>
      </c>
      <c r="C5" s="70">
        <v>3.7267080744999999</v>
      </c>
      <c r="D5" s="70">
        <v>10.521994449999999</v>
      </c>
      <c r="E5" s="69">
        <v>9</v>
      </c>
      <c r="F5" s="70">
        <v>4.3269230769</v>
      </c>
      <c r="G5" s="70">
        <v>11.458707686</v>
      </c>
      <c r="H5" s="69">
        <v>16</v>
      </c>
      <c r="I5" s="70">
        <v>8.4210526316000003</v>
      </c>
      <c r="J5" s="84">
        <v>19.580426865</v>
      </c>
    </row>
    <row r="6" spans="1:16" s="62" customFormat="1" ht="56.25" customHeight="1" x14ac:dyDescent="0.3">
      <c r="A6" s="94" t="s">
        <v>386</v>
      </c>
      <c r="B6" s="69">
        <v>61</v>
      </c>
      <c r="C6" s="70">
        <v>3.2464076636999999</v>
      </c>
      <c r="D6" s="70">
        <v>8.6750259882999998</v>
      </c>
      <c r="E6" s="69">
        <v>70</v>
      </c>
      <c r="F6" s="70">
        <v>3.0905077262999998</v>
      </c>
      <c r="G6" s="70">
        <v>7.2033282766999998</v>
      </c>
      <c r="H6" s="69">
        <v>148</v>
      </c>
      <c r="I6" s="70">
        <v>5.6466997329000002</v>
      </c>
      <c r="J6" s="84">
        <v>11.849521967999999</v>
      </c>
    </row>
    <row r="7" spans="1:16" s="62" customFormat="1" ht="56.25" customHeight="1" x14ac:dyDescent="0.3">
      <c r="A7" s="94" t="s">
        <v>384</v>
      </c>
      <c r="B7" s="69">
        <v>137</v>
      </c>
      <c r="C7" s="70">
        <v>6.1683926159000002</v>
      </c>
      <c r="D7" s="70">
        <v>10.653854313</v>
      </c>
      <c r="E7" s="69">
        <v>163</v>
      </c>
      <c r="F7" s="70">
        <v>6.3971742543000003</v>
      </c>
      <c r="G7" s="70">
        <v>10.743875593</v>
      </c>
      <c r="H7" s="69">
        <v>189</v>
      </c>
      <c r="I7" s="70">
        <v>6.7669172931999997</v>
      </c>
      <c r="J7" s="84">
        <v>10.595060451</v>
      </c>
    </row>
    <row r="8" spans="1:16" s="62" customFormat="1" ht="56.25" customHeight="1" x14ac:dyDescent="0.3">
      <c r="A8" s="94" t="s">
        <v>389</v>
      </c>
      <c r="B8" s="69" t="s">
        <v>447</v>
      </c>
      <c r="C8" s="70" t="s">
        <v>447</v>
      </c>
      <c r="D8" s="70" t="s">
        <v>447</v>
      </c>
      <c r="E8" s="69">
        <v>6</v>
      </c>
      <c r="F8" s="70">
        <v>2.9556650246</v>
      </c>
      <c r="G8" s="70">
        <v>5.1100904948999997</v>
      </c>
      <c r="H8" s="69">
        <v>7</v>
      </c>
      <c r="I8" s="70">
        <v>3.0042918455000001</v>
      </c>
      <c r="J8" s="84">
        <v>5.0427242367999998</v>
      </c>
    </row>
    <row r="9" spans="1:16" s="62" customFormat="1" ht="56.25" customHeight="1" x14ac:dyDescent="0.3">
      <c r="A9" s="94" t="s">
        <v>390</v>
      </c>
      <c r="B9" s="69">
        <v>11</v>
      </c>
      <c r="C9" s="70">
        <v>4.5833333332999997</v>
      </c>
      <c r="D9" s="70">
        <v>8.7105557340999997</v>
      </c>
      <c r="E9" s="69">
        <v>10</v>
      </c>
      <c r="F9" s="70">
        <v>3.6231884058000001</v>
      </c>
      <c r="G9" s="70">
        <v>7.1223214694000001</v>
      </c>
      <c r="H9" s="69">
        <v>18</v>
      </c>
      <c r="I9" s="70">
        <v>5.8252427184000002</v>
      </c>
      <c r="J9" s="84">
        <v>10.767137459000001</v>
      </c>
    </row>
    <row r="10" spans="1:16" s="62" customFormat="1" ht="56.25" customHeight="1" x14ac:dyDescent="0.3">
      <c r="A10" s="94" t="s">
        <v>391</v>
      </c>
      <c r="B10" s="69">
        <v>20</v>
      </c>
      <c r="C10" s="70">
        <v>7.8431372549000002</v>
      </c>
      <c r="D10" s="70">
        <v>15.439422971000001</v>
      </c>
      <c r="E10" s="69">
        <v>13</v>
      </c>
      <c r="F10" s="70">
        <v>4.5296167247000003</v>
      </c>
      <c r="G10" s="70">
        <v>8.8377039318000001</v>
      </c>
      <c r="H10" s="69">
        <v>17</v>
      </c>
      <c r="I10" s="70">
        <v>5.5555555555999998</v>
      </c>
      <c r="J10" s="84">
        <v>11.575405787999999</v>
      </c>
    </row>
    <row r="11" spans="1:16" s="62" customFormat="1" ht="56.25" customHeight="1" x14ac:dyDescent="0.3">
      <c r="A11" s="94" t="s">
        <v>378</v>
      </c>
      <c r="B11" s="69">
        <v>31</v>
      </c>
      <c r="C11" s="70">
        <v>7.1428571428999996</v>
      </c>
      <c r="D11" s="70">
        <v>12.993122781</v>
      </c>
      <c r="E11" s="69">
        <v>44</v>
      </c>
      <c r="F11" s="70">
        <v>8.3809523810000002</v>
      </c>
      <c r="G11" s="70">
        <v>18.031825814000001</v>
      </c>
      <c r="H11" s="69">
        <v>35</v>
      </c>
      <c r="I11" s="70">
        <v>5.0432276656999999</v>
      </c>
      <c r="J11" s="84">
        <v>10.154441456000001</v>
      </c>
    </row>
    <row r="12" spans="1:16" s="62" customFormat="1" ht="56.25" customHeight="1" x14ac:dyDescent="0.3">
      <c r="A12" s="94" t="s">
        <v>379</v>
      </c>
      <c r="B12" s="69">
        <v>21</v>
      </c>
      <c r="C12" s="70">
        <v>3.8391224863</v>
      </c>
      <c r="D12" s="70">
        <v>8.9259910118000008</v>
      </c>
      <c r="E12" s="69">
        <v>23</v>
      </c>
      <c r="F12" s="70">
        <v>3.4226190476</v>
      </c>
      <c r="G12" s="70">
        <v>8.2495900693999999</v>
      </c>
      <c r="H12" s="69">
        <v>34</v>
      </c>
      <c r="I12" s="70">
        <v>4.0621266428</v>
      </c>
      <c r="J12" s="84">
        <v>9.5112544577999998</v>
      </c>
    </row>
    <row r="13" spans="1:16" s="62" customFormat="1" ht="56.25" customHeight="1" x14ac:dyDescent="0.3">
      <c r="A13" s="94" t="s">
        <v>387</v>
      </c>
      <c r="B13" s="69">
        <v>18</v>
      </c>
      <c r="C13" s="70">
        <v>4.7745358089999996</v>
      </c>
      <c r="D13" s="70">
        <v>9.1153835741000009</v>
      </c>
      <c r="E13" s="69">
        <v>20</v>
      </c>
      <c r="F13" s="70">
        <v>4.2283298096999999</v>
      </c>
      <c r="G13" s="70">
        <v>9.1691072093999999</v>
      </c>
      <c r="H13" s="69">
        <v>26</v>
      </c>
      <c r="I13" s="70">
        <v>4.5694200351000003</v>
      </c>
      <c r="J13" s="84">
        <v>10.380405773</v>
      </c>
    </row>
    <row r="14" spans="1:16" s="62" customFormat="1" ht="56.25" customHeight="1" x14ac:dyDescent="0.3">
      <c r="A14" s="94" t="s">
        <v>388</v>
      </c>
      <c r="B14" s="69">
        <v>33</v>
      </c>
      <c r="C14" s="70">
        <v>8.4183673469000002</v>
      </c>
      <c r="D14" s="70">
        <v>11.132985447999999</v>
      </c>
      <c r="E14" s="69">
        <v>33</v>
      </c>
      <c r="F14" s="70">
        <v>7.4660633483999996</v>
      </c>
      <c r="G14" s="70">
        <v>10.050602586</v>
      </c>
      <c r="H14" s="69">
        <v>31</v>
      </c>
      <c r="I14" s="70">
        <v>5.8161350843999999</v>
      </c>
      <c r="J14" s="84">
        <v>9.5696478481000007</v>
      </c>
    </row>
    <row r="15" spans="1:16" s="62" customFormat="1" ht="56.25" customHeight="1" x14ac:dyDescent="0.3">
      <c r="A15" s="94" t="s">
        <v>380</v>
      </c>
      <c r="B15" s="69">
        <v>8</v>
      </c>
      <c r="C15" s="70">
        <v>2.7210884354</v>
      </c>
      <c r="D15" s="70">
        <v>5.2845280855999999</v>
      </c>
      <c r="E15" s="69">
        <v>19</v>
      </c>
      <c r="F15" s="70">
        <v>5.6213017751000001</v>
      </c>
      <c r="G15" s="70">
        <v>10.633323419</v>
      </c>
      <c r="H15" s="69">
        <v>32</v>
      </c>
      <c r="I15" s="70">
        <v>8.2474226803999997</v>
      </c>
      <c r="J15" s="84">
        <v>15.367020342</v>
      </c>
    </row>
    <row r="16" spans="1:16" s="62" customFormat="1" ht="56.25" customHeight="1" x14ac:dyDescent="0.3">
      <c r="A16" s="94" t="s">
        <v>383</v>
      </c>
      <c r="B16" s="69" t="s">
        <v>447</v>
      </c>
      <c r="C16" s="70" t="s">
        <v>447</v>
      </c>
      <c r="D16" s="70" t="s">
        <v>447</v>
      </c>
      <c r="E16" s="69">
        <v>6</v>
      </c>
      <c r="F16" s="70">
        <v>3.8961038961000001</v>
      </c>
      <c r="G16" s="70">
        <v>7.0221036322000003</v>
      </c>
      <c r="H16" s="69">
        <v>7</v>
      </c>
      <c r="I16" s="70">
        <v>3.7634408601999998</v>
      </c>
      <c r="J16" s="84">
        <v>6.9424450422000001</v>
      </c>
    </row>
    <row r="17" spans="1:12" s="62" customFormat="1" ht="56.25" customHeight="1" x14ac:dyDescent="0.3">
      <c r="A17" s="94" t="s">
        <v>382</v>
      </c>
      <c r="B17" s="69">
        <v>24</v>
      </c>
      <c r="C17" s="70">
        <v>3.8961038961000001</v>
      </c>
      <c r="D17" s="70">
        <v>8.9044010987999993</v>
      </c>
      <c r="E17" s="69">
        <v>31</v>
      </c>
      <c r="F17" s="70">
        <v>3.9897039897000002</v>
      </c>
      <c r="G17" s="70">
        <v>9.4708319861000003</v>
      </c>
      <c r="H17" s="69">
        <v>51</v>
      </c>
      <c r="I17" s="70">
        <v>5.3968253967999997</v>
      </c>
      <c r="J17" s="84">
        <v>12.803632611999999</v>
      </c>
    </row>
    <row r="18" spans="1:12" s="62" customFormat="1" ht="56.25" customHeight="1" x14ac:dyDescent="0.3">
      <c r="A18" s="94" t="s">
        <v>381</v>
      </c>
      <c r="B18" s="69">
        <v>17</v>
      </c>
      <c r="C18" s="70">
        <v>5.6105610560999999</v>
      </c>
      <c r="D18" s="70">
        <v>12.972193352</v>
      </c>
      <c r="E18" s="69">
        <v>11</v>
      </c>
      <c r="F18" s="70">
        <v>3.0726256983</v>
      </c>
      <c r="G18" s="70">
        <v>7.1220667307000003</v>
      </c>
      <c r="H18" s="69">
        <v>22</v>
      </c>
      <c r="I18" s="70">
        <v>5.3789731051</v>
      </c>
      <c r="J18" s="84">
        <v>11.347900832000001</v>
      </c>
    </row>
    <row r="19" spans="1:12" s="62" customFormat="1" ht="18.600000000000001" customHeight="1" x14ac:dyDescent="0.3">
      <c r="A19" s="85" t="s">
        <v>170</v>
      </c>
      <c r="B19" s="86">
        <v>534</v>
      </c>
      <c r="C19" s="87">
        <v>5.1950578849999998</v>
      </c>
      <c r="D19" s="87">
        <v>9.5690876706000001</v>
      </c>
      <c r="E19" s="86">
        <v>639</v>
      </c>
      <c r="F19" s="87">
        <v>5.2523425940999999</v>
      </c>
      <c r="G19" s="87">
        <v>9.7290850023999997</v>
      </c>
      <c r="H19" s="86">
        <v>841</v>
      </c>
      <c r="I19" s="87">
        <v>6.0862642930000002</v>
      </c>
      <c r="J19" s="88">
        <v>10.854769103000001</v>
      </c>
    </row>
    <row r="20" spans="1:12" ht="18.899999999999999" customHeight="1" x14ac:dyDescent="0.25">
      <c r="A20" s="89" t="s">
        <v>29</v>
      </c>
      <c r="B20" s="90">
        <v>33644</v>
      </c>
      <c r="C20" s="91">
        <v>10.498396096</v>
      </c>
      <c r="D20" s="91">
        <v>10.696579549999999</v>
      </c>
      <c r="E20" s="90">
        <v>36879</v>
      </c>
      <c r="F20" s="91">
        <v>10.138612446</v>
      </c>
      <c r="G20" s="91">
        <v>10.427251557</v>
      </c>
      <c r="H20" s="90">
        <v>42327</v>
      </c>
      <c r="I20" s="91">
        <v>10.395897345</v>
      </c>
      <c r="J20" s="92">
        <v>10.395897345</v>
      </c>
      <c r="K20" s="93"/>
      <c r="L20" s="93"/>
    </row>
    <row r="21" spans="1:12" ht="18.899999999999999" customHeight="1" x14ac:dyDescent="0.25">
      <c r="A21" s="77" t="s">
        <v>418</v>
      </c>
    </row>
    <row r="23" spans="1:12" ht="15.6" x14ac:dyDescent="0.3">
      <c r="A23" s="121" t="s">
        <v>459</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462</v>
      </c>
      <c r="B1" s="61"/>
      <c r="C1" s="61"/>
      <c r="D1" s="61"/>
      <c r="E1" s="61"/>
    </row>
    <row r="2" spans="1:8" s="62" customFormat="1" ht="18.899999999999999" customHeight="1" x14ac:dyDescent="0.3">
      <c r="A2" s="1" t="s">
        <v>451</v>
      </c>
      <c r="B2" s="63"/>
      <c r="C2" s="63"/>
      <c r="D2" s="63"/>
      <c r="E2" s="95"/>
    </row>
    <row r="3" spans="1:8" ht="31.2" x14ac:dyDescent="0.25">
      <c r="A3" s="81" t="s">
        <v>30</v>
      </c>
      <c r="B3" s="64" t="s">
        <v>430</v>
      </c>
      <c r="C3" s="64" t="s">
        <v>431</v>
      </c>
      <c r="D3" s="65" t="s">
        <v>432</v>
      </c>
      <c r="H3" s="79"/>
    </row>
    <row r="4" spans="1:8" ht="18.899999999999999" customHeight="1" x14ac:dyDescent="0.25">
      <c r="A4" s="83" t="s">
        <v>177</v>
      </c>
      <c r="B4" s="84">
        <v>9.1992268689000003</v>
      </c>
      <c r="C4" s="84">
        <v>8.4124208968000005</v>
      </c>
      <c r="D4" s="84">
        <v>9.1188537444000008</v>
      </c>
      <c r="F4" s="41"/>
      <c r="G4" s="42"/>
      <c r="H4" s="42"/>
    </row>
    <row r="5" spans="1:8" ht="18.899999999999999" customHeight="1" x14ac:dyDescent="0.25">
      <c r="A5" s="83" t="s">
        <v>33</v>
      </c>
      <c r="B5" s="84">
        <v>8.9582693734000003</v>
      </c>
      <c r="C5" s="84">
        <v>9.2610641739999995</v>
      </c>
      <c r="D5" s="84">
        <v>11.336518193</v>
      </c>
      <c r="F5" s="59"/>
      <c r="G5" s="58"/>
      <c r="H5" s="58"/>
    </row>
    <row r="6" spans="1:8" ht="18.899999999999999" customHeight="1" x14ac:dyDescent="0.25">
      <c r="A6" s="83" t="s">
        <v>32</v>
      </c>
      <c r="B6" s="84">
        <v>10.313998031000001</v>
      </c>
      <c r="C6" s="84">
        <v>10.506687791999999</v>
      </c>
      <c r="D6" s="84">
        <v>9.9708684666000007</v>
      </c>
      <c r="F6" s="59"/>
      <c r="G6" s="58"/>
      <c r="H6" s="58"/>
    </row>
    <row r="7" spans="1:8" ht="18.899999999999999" customHeight="1" x14ac:dyDescent="0.25">
      <c r="A7" s="83" t="s">
        <v>31</v>
      </c>
      <c r="B7" s="84">
        <v>9.7982742781999992</v>
      </c>
      <c r="C7" s="84">
        <v>9.3818877165999996</v>
      </c>
      <c r="D7" s="84">
        <v>11.462378357</v>
      </c>
      <c r="F7" s="59"/>
      <c r="G7" s="58"/>
      <c r="H7" s="58"/>
    </row>
    <row r="8" spans="1:8" ht="18.899999999999999" customHeight="1" x14ac:dyDescent="0.25">
      <c r="A8" s="83" t="s">
        <v>176</v>
      </c>
      <c r="B8" s="84">
        <v>10.354337468000001</v>
      </c>
      <c r="C8" s="84">
        <v>10.517829261999999</v>
      </c>
      <c r="D8" s="84">
        <v>10.880124961</v>
      </c>
      <c r="F8" s="59"/>
      <c r="G8" s="58"/>
      <c r="H8" s="58"/>
    </row>
    <row r="9" spans="1:8" ht="18.899999999999999" customHeight="1" x14ac:dyDescent="0.25">
      <c r="A9" s="83" t="s">
        <v>175</v>
      </c>
      <c r="B9" s="84">
        <v>9.1262051077000006</v>
      </c>
      <c r="C9" s="84">
        <v>9.6430331823</v>
      </c>
      <c r="D9" s="84">
        <v>9.0275924207999996</v>
      </c>
      <c r="F9" s="51"/>
      <c r="G9" s="50"/>
    </row>
    <row r="10" spans="1:8" ht="18.899999999999999" customHeight="1" x14ac:dyDescent="0.25">
      <c r="A10" s="83" t="s">
        <v>36</v>
      </c>
      <c r="B10" s="84">
        <v>9.0264426493999999</v>
      </c>
      <c r="C10" s="84">
        <v>9.8810729188999993</v>
      </c>
      <c r="D10" s="84">
        <v>9.6951351690000003</v>
      </c>
      <c r="F10" s="59"/>
      <c r="G10" s="58"/>
      <c r="H10" s="58"/>
    </row>
    <row r="11" spans="1:8" ht="18.899999999999999" customHeight="1" x14ac:dyDescent="0.25">
      <c r="A11" s="83" t="s">
        <v>35</v>
      </c>
      <c r="B11" s="84">
        <v>10.229603163</v>
      </c>
      <c r="C11" s="84">
        <v>9.6966724518999996</v>
      </c>
      <c r="D11" s="84">
        <v>10.189071461999999</v>
      </c>
      <c r="F11" s="59"/>
      <c r="G11" s="58"/>
      <c r="H11" s="58"/>
    </row>
    <row r="12" spans="1:8" ht="18.899999999999999" customHeight="1" x14ac:dyDescent="0.25">
      <c r="A12" s="83" t="s">
        <v>34</v>
      </c>
      <c r="B12" s="84">
        <v>10.271281496</v>
      </c>
      <c r="C12" s="84">
        <v>11.223471715000001</v>
      </c>
      <c r="D12" s="84">
        <v>10.528972153</v>
      </c>
      <c r="F12" s="59"/>
      <c r="G12" s="58"/>
      <c r="H12" s="58"/>
    </row>
    <row r="13" spans="1:8" ht="18.899999999999999" customHeight="1" x14ac:dyDescent="0.25">
      <c r="A13" s="83" t="s">
        <v>178</v>
      </c>
      <c r="B13" s="84">
        <v>13.207797190000001</v>
      </c>
      <c r="C13" s="84">
        <v>13.529250940000001</v>
      </c>
      <c r="D13" s="84">
        <v>14.244637387999999</v>
      </c>
      <c r="F13" s="59"/>
      <c r="G13" s="58"/>
      <c r="H13" s="58"/>
    </row>
    <row r="14" spans="1:8" ht="18.899999999999999" customHeight="1" x14ac:dyDescent="0.25">
      <c r="A14" s="83" t="s">
        <v>154</v>
      </c>
      <c r="B14" s="84">
        <v>53.330683751000002</v>
      </c>
      <c r="C14" s="84">
        <v>52.652262948000001</v>
      </c>
      <c r="D14" s="84">
        <v>55.598375322999999</v>
      </c>
      <c r="H14" s="79"/>
    </row>
    <row r="15" spans="1:8" ht="18.899999999999999" customHeight="1" x14ac:dyDescent="0.25">
      <c r="A15" s="77" t="s">
        <v>418</v>
      </c>
    </row>
    <row r="17" spans="1:8" ht="15.6" x14ac:dyDescent="0.3">
      <c r="A17" s="121" t="s">
        <v>459</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A17C-FA51-4FA8-8142-22FA896F5FFA}">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463</v>
      </c>
      <c r="B1" s="96"/>
      <c r="C1" s="97"/>
      <c r="D1" s="97"/>
    </row>
    <row r="2" spans="1:8" s="62" customFormat="1" ht="18.899999999999999" customHeight="1" x14ac:dyDescent="0.3">
      <c r="A2" s="81" t="s">
        <v>284</v>
      </c>
      <c r="B2" s="82" t="s">
        <v>283</v>
      </c>
      <c r="C2" s="98"/>
      <c r="D2" s="97"/>
      <c r="E2" s="98"/>
    </row>
    <row r="3" spans="1:8" ht="18.899999999999999" customHeight="1" x14ac:dyDescent="0.25">
      <c r="A3" s="83" t="s">
        <v>273</v>
      </c>
      <c r="B3" s="99">
        <v>2.36908823E-2</v>
      </c>
      <c r="H3" s="79"/>
    </row>
    <row r="4" spans="1:8" ht="18.899999999999999" customHeight="1" x14ac:dyDescent="0.25">
      <c r="A4" s="83" t="s">
        <v>274</v>
      </c>
      <c r="B4" s="99">
        <v>1.2027240000000001E-3</v>
      </c>
      <c r="H4" s="79"/>
    </row>
    <row r="5" spans="1:8" ht="18.899999999999999" customHeight="1" x14ac:dyDescent="0.25">
      <c r="A5" s="83" t="s">
        <v>275</v>
      </c>
      <c r="B5" s="99">
        <v>6.8199224999999997E-3</v>
      </c>
      <c r="H5" s="79"/>
    </row>
    <row r="6" spans="1:8" ht="18.899999999999999" customHeight="1" x14ac:dyDescent="0.25">
      <c r="A6" s="83" t="s">
        <v>279</v>
      </c>
      <c r="B6" s="99">
        <v>0.5094367165</v>
      </c>
      <c r="H6" s="79"/>
    </row>
    <row r="7" spans="1:8" ht="18.899999999999999" customHeight="1" x14ac:dyDescent="0.25">
      <c r="A7" s="83" t="s">
        <v>280</v>
      </c>
      <c r="B7" s="99">
        <v>0.62557156879999998</v>
      </c>
      <c r="H7" s="79"/>
    </row>
    <row r="8" spans="1:8" ht="18.899999999999999" customHeight="1" x14ac:dyDescent="0.25">
      <c r="A8" s="83" t="s">
        <v>276</v>
      </c>
      <c r="B8" s="99">
        <v>2.196208E-11</v>
      </c>
      <c r="H8" s="79"/>
    </row>
    <row r="9" spans="1:8" ht="18.899999999999999" customHeight="1" x14ac:dyDescent="0.25">
      <c r="A9" s="83" t="s">
        <v>277</v>
      </c>
      <c r="B9" s="99">
        <v>1.6281319999999999E-10</v>
      </c>
      <c r="H9" s="79"/>
    </row>
    <row r="10" spans="1:8" ht="18.899999999999999" customHeight="1" x14ac:dyDescent="0.25">
      <c r="A10" s="83" t="s">
        <v>278</v>
      </c>
      <c r="B10" s="99">
        <v>1.9466840000000001E-16</v>
      </c>
      <c r="H10" s="79"/>
    </row>
    <row r="11" spans="1:8" ht="18.899999999999999" customHeight="1" x14ac:dyDescent="0.25">
      <c r="A11" s="83" t="s">
        <v>281</v>
      </c>
      <c r="B11" s="99">
        <v>0.72377962750000002</v>
      </c>
      <c r="H11" s="79"/>
    </row>
    <row r="12" spans="1:8" ht="18.899999999999999" customHeight="1" x14ac:dyDescent="0.25">
      <c r="A12" s="83" t="s">
        <v>282</v>
      </c>
      <c r="B12" s="99">
        <v>0.27599430409999998</v>
      </c>
      <c r="H12" s="79"/>
    </row>
    <row r="13" spans="1:8" ht="18.899999999999999" customHeight="1" x14ac:dyDescent="0.25">
      <c r="A13" s="77" t="s">
        <v>460</v>
      </c>
      <c r="B13" s="79"/>
    </row>
    <row r="15" spans="1:8" ht="15.6" x14ac:dyDescent="0.3">
      <c r="A15" s="121" t="s">
        <v>459</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RHA-Chapter4-Dementia-Prev-Rates</dc:title>
  <dc:creator>rodm</dc:creator>
  <cp:lastModifiedBy>Lindsey Dahl</cp:lastModifiedBy>
  <cp:lastPrinted>2024-06-05T19:11:10Z</cp:lastPrinted>
  <dcterms:created xsi:type="dcterms:W3CDTF">2012-06-19T01:21:24Z</dcterms:created>
  <dcterms:modified xsi:type="dcterms:W3CDTF">2025-12-04T19:10:24Z</dcterms:modified>
</cp:coreProperties>
</file>